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R:\Internal Audit\IAWorkpapers\Annual Parish Reports and Budget Prep\2023 Annual Reports\"/>
    </mc:Choice>
  </mc:AlternateContent>
  <xr:revisionPtr revIDLastSave="0" documentId="13_ncr:1_{38DD5AA7-B7C8-4D7F-A05E-9B5CBD9DF7D1}" xr6:coauthVersionLast="47" xr6:coauthVersionMax="47" xr10:uidLastSave="{00000000-0000-0000-0000-000000000000}"/>
  <workbookProtection workbookAlgorithmName="SHA-512" workbookHashValue="2q5jybkbkjJjhAU0ZlhvjzHGt0OPG/f8us3R0vnjrI1cL/epGqHkcxc4mDzsq1Tt1WnZ5F68+IdnPGF23r4Kgg==" workbookSaltValue="MxAMV0f6Fn9VmqXgRs0MAA==" workbookSpinCount="100000" lockStructure="1"/>
  <bookViews>
    <workbookView xWindow="28680" yWindow="-45" windowWidth="29040" windowHeight="15720" tabRatio="850" xr2:uid="{00000000-000D-0000-FFFF-FFFF00000000}"/>
  </bookViews>
  <sheets>
    <sheet name="Updates" sheetId="5" r:id="rId1"/>
    <sheet name="Reconciliation Tips" sheetId="6" r:id="rId2"/>
    <sheet name="Page 1" sheetId="1" r:id="rId3"/>
    <sheet name="Page 2" sheetId="7" r:id="rId4"/>
    <sheet name="Page 3" sheetId="11" r:id="rId5"/>
    <sheet name="Page 4" sheetId="2" r:id="rId6"/>
    <sheet name="Page 5" sheetId="4" r:id="rId7"/>
    <sheet name="Page 6 " sheetId="3" r:id="rId8"/>
    <sheet name="PG 7, Perm Maint Goal" sheetId="8" r:id="rId9"/>
    <sheet name="Pg 8 Mass Recon &amp; Signatures" sheetId="10" r:id="rId10"/>
  </sheets>
  <definedNames>
    <definedName name="_xlnm.Print_Area" localSheetId="2">'Page 1'!$A$1:$H$75</definedName>
    <definedName name="_xlnm.Print_Area" localSheetId="4">'Page 3'!$A$1:$J$61</definedName>
    <definedName name="_xlnm.Print_Area" localSheetId="8">'PG 7, Perm Maint Goal'!$A$1:$P$36</definedName>
    <definedName name="_xlnm.Print_Area" localSheetId="9">'Pg 8 Mass Recon &amp; Signatures'!$A$1:$J$63</definedName>
    <definedName name="_xlnm.Print_Area" localSheetId="1">'Reconciliation Tips'!$A$1:$K$81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7" l="1"/>
  <c r="B22" i="8"/>
  <c r="I48" i="3"/>
  <c r="I26" i="3"/>
  <c r="G6" i="11"/>
  <c r="H58" i="7"/>
  <c r="G16" i="10"/>
  <c r="H2" i="7"/>
  <c r="I1" i="3"/>
  <c r="H2" i="4"/>
  <c r="I2" i="2"/>
  <c r="J2" i="11"/>
  <c r="H66" i="1"/>
  <c r="H66" i="7"/>
  <c r="J59" i="11"/>
  <c r="F22" i="1" s="1"/>
  <c r="F27" i="10"/>
  <c r="G29" i="10" s="1"/>
  <c r="J14" i="11"/>
  <c r="F21" i="1" s="1"/>
  <c r="H24" i="1" s="1"/>
  <c r="I45" i="3"/>
  <c r="G31" i="10" l="1"/>
  <c r="A8" i="8"/>
  <c r="C27" i="8"/>
  <c r="C23" i="8" l="1"/>
  <c r="C28" i="8" s="1"/>
  <c r="B10" i="8"/>
  <c r="B11" i="8"/>
  <c r="B12" i="8"/>
  <c r="B13" i="8"/>
  <c r="B14" i="8"/>
  <c r="B15" i="8"/>
  <c r="B16" i="8"/>
  <c r="B17" i="8"/>
  <c r="B18" i="8"/>
  <c r="B19" i="8"/>
  <c r="B20" i="8"/>
  <c r="B21" i="8"/>
  <c r="C34" i="8" l="1"/>
  <c r="E49" i="3"/>
  <c r="B23" i="8"/>
  <c r="D72" i="2"/>
  <c r="H47" i="7" l="1"/>
  <c r="G37" i="1"/>
  <c r="G38" i="1" l="1"/>
  <c r="H40" i="1" s="1"/>
  <c r="I38" i="3"/>
  <c r="D26" i="3"/>
  <c r="E56" i="3" s="1"/>
  <c r="E58" i="3"/>
  <c r="E60" i="3" l="1"/>
  <c r="G49" i="1"/>
  <c r="H18" i="1" l="1"/>
  <c r="H17" i="1"/>
  <c r="H32" i="7"/>
  <c r="H16" i="1" s="1"/>
  <c r="H23" i="7"/>
  <c r="H15" i="1" s="1"/>
  <c r="G42" i="1" l="1"/>
  <c r="H44" i="1" s="1"/>
  <c r="I27" i="3" l="1"/>
  <c r="G59" i="2" s="1"/>
  <c r="H50" i="4"/>
  <c r="F50" i="4"/>
  <c r="G57" i="2" s="1"/>
  <c r="H62" i="4"/>
  <c r="I32" i="2"/>
  <c r="G32" i="2"/>
  <c r="G46" i="2"/>
  <c r="G56" i="2" s="1"/>
  <c r="I46" i="2"/>
  <c r="G23" i="2"/>
  <c r="F62" i="4"/>
  <c r="G58" i="2" s="1"/>
  <c r="F37" i="4"/>
  <c r="F29" i="4"/>
  <c r="F19" i="4"/>
  <c r="F14" i="4"/>
  <c r="H26" i="1"/>
  <c r="G9" i="2"/>
  <c r="D73" i="2" s="1"/>
  <c r="H37" i="4"/>
  <c r="I9" i="2"/>
  <c r="I23" i="2"/>
  <c r="H14" i="4"/>
  <c r="H19" i="4"/>
  <c r="H29" i="4"/>
  <c r="H42" i="4" l="1"/>
  <c r="H64" i="4" s="1"/>
  <c r="I37" i="2"/>
  <c r="I48" i="2" s="1"/>
  <c r="G37" i="2"/>
  <c r="G53" i="2" s="1"/>
  <c r="F42" i="4"/>
  <c r="G54" i="2" s="1"/>
  <c r="G48" i="2" l="1"/>
  <c r="G55" i="2"/>
  <c r="G63" i="2" s="1"/>
  <c r="F64" i="4"/>
  <c r="I46" i="3"/>
  <c r="C29" i="8" l="1"/>
  <c r="C30" i="8" s="1"/>
  <c r="I47" i="3" s="1"/>
  <c r="E62" i="3"/>
  <c r="E64" i="3" s="1"/>
  <c r="G64" i="2"/>
  <c r="G65" i="2" s="1"/>
  <c r="G57" i="1" l="1"/>
  <c r="H61" i="1" s="1"/>
  <c r="H67" i="1" s="1"/>
</calcChain>
</file>

<file path=xl/sharedStrings.xml><?xml version="1.0" encoding="utf-8"?>
<sst xmlns="http://schemas.openxmlformats.org/spreadsheetml/2006/main" count="995" uniqueCount="611">
  <si>
    <t>Updates to the Diocese of Buffalo Parish Financial Report</t>
  </si>
  <si>
    <r>
      <rPr>
        <b/>
        <sz val="12"/>
        <color rgb="FF000000"/>
        <rFont val="Arial"/>
        <family val="2"/>
      </rPr>
      <t xml:space="preserve">Effective Date: </t>
    </r>
    <r>
      <rPr>
        <sz val="12"/>
        <color rgb="FF000000"/>
        <rFont val="Arial"/>
        <family val="2"/>
      </rPr>
      <t xml:space="preserve"> August 31, 2023</t>
    </r>
  </si>
  <si>
    <r>
      <rPr>
        <b/>
        <sz val="12"/>
        <color rgb="FFFF0000"/>
        <rFont val="Arial"/>
        <family val="2"/>
      </rPr>
      <t>Please install the NEW Annual Report Worksheet is v8.0</t>
    </r>
    <r>
      <rPr>
        <b/>
        <sz val="12"/>
        <rFont val="Arial"/>
        <family val="2"/>
      </rPr>
      <t xml:space="preserve">.  Instructions can be found on the Computer Services page of the DOB website. (follow the link below) </t>
    </r>
  </si>
  <si>
    <t>https://www.buffalodiocese.org/computer-services/pds-ledger/</t>
  </si>
  <si>
    <t>ONLY USE THE ANNUAL REPORT PRINTED FROM INTERNAL AUDIT WEBPAGE - DATED 08/23.                                                     
OLD VERSIONS ARE OBSOLETE AND NO LONGER ACCEPTED.</t>
  </si>
  <si>
    <t xml:space="preserve">If you have any questions or need assistance regarding this worksheet installation,                                                  </t>
  </si>
  <si>
    <t xml:space="preserve"> please contact  Mr. Adam Berry at 847-5591 or aberry@buffalodiocese.org.</t>
  </si>
  <si>
    <t>General Instructions:</t>
  </si>
  <si>
    <r>
      <rPr>
        <b/>
        <sz val="12"/>
        <rFont val="Arial"/>
        <family val="2"/>
      </rPr>
      <t>Page 1-2:</t>
    </r>
    <r>
      <rPr>
        <sz val="12"/>
        <rFont val="Arial"/>
        <family val="2"/>
      </rPr>
      <t xml:space="preserve"> Asset and Liability listing now two pages, most items will autofill from Page 2 back to Page 1. </t>
    </r>
  </si>
  <si>
    <r>
      <rPr>
        <b/>
        <sz val="12"/>
        <color rgb="FF000000"/>
        <rFont val="Arial"/>
        <family val="2"/>
      </rPr>
      <t>Page 3</t>
    </r>
    <r>
      <rPr>
        <sz val="12"/>
        <color rgb="FF000000"/>
        <rFont val="Arial"/>
        <family val="2"/>
      </rPr>
      <t>:  Any asset accounts for parish families and vicariates are filled in on Page 3. Information will autofill totals to page 1.</t>
    </r>
  </si>
  <si>
    <r>
      <rPr>
        <b/>
        <sz val="12"/>
        <color rgb="FF000000"/>
        <rFont val="Arial"/>
        <family val="2"/>
      </rPr>
      <t>Pages 4-5</t>
    </r>
    <r>
      <rPr>
        <sz val="12"/>
        <color rgb="FF000000"/>
        <rFont val="Arial"/>
        <family val="2"/>
      </rPr>
      <t xml:space="preserve">: Parish revenue and expense accounts are now completed on Pages 4 and 5. </t>
    </r>
  </si>
  <si>
    <r>
      <rPr>
        <b/>
        <sz val="12"/>
        <color rgb="FF000000"/>
        <rFont val="Arial"/>
        <family val="2"/>
      </rPr>
      <t>Page 6-7</t>
    </r>
    <r>
      <rPr>
        <sz val="12"/>
        <color rgb="FF000000"/>
        <rFont val="Arial"/>
        <family val="2"/>
      </rPr>
      <t>: Cemetery and Cemetery Permanent Maintenance (must be completed for each parish cemetery and remitted with annual report)</t>
    </r>
  </si>
  <si>
    <r>
      <rPr>
        <b/>
        <sz val="12"/>
        <color rgb="FF000000"/>
        <rFont val="Arial"/>
        <family val="2"/>
      </rPr>
      <t>Page 8</t>
    </r>
    <r>
      <rPr>
        <sz val="12"/>
        <color rgb="FF000000"/>
        <rFont val="Arial"/>
        <family val="2"/>
      </rPr>
      <t xml:space="preserve">: Mass reconciliation. Please enter all banking information for Mass Offerings on Page 8. </t>
    </r>
  </si>
  <si>
    <t>Signatures for Annual Report are now on Page 8.</t>
  </si>
  <si>
    <t>ALL Pages for the annual report must be submitted for the report to be considered complete.</t>
  </si>
  <si>
    <r>
      <rPr>
        <sz val="12"/>
        <color rgb="FF000000"/>
        <rFont val="Arial"/>
        <family val="2"/>
      </rPr>
      <t xml:space="preserve">Submit the </t>
    </r>
    <r>
      <rPr>
        <b/>
        <i/>
        <sz val="12"/>
        <color rgb="FF000000"/>
        <rFont val="Arial"/>
        <family val="2"/>
      </rPr>
      <t>Financial Report Worksheet</t>
    </r>
    <r>
      <rPr>
        <sz val="12"/>
        <color rgb="FF000000"/>
        <rFont val="Arial"/>
        <family val="2"/>
      </rPr>
      <t xml:space="preserve"> and an </t>
    </r>
    <r>
      <rPr>
        <b/>
        <i/>
        <sz val="12"/>
        <color rgb="FF000000"/>
        <rFont val="Arial"/>
        <family val="2"/>
      </rPr>
      <t xml:space="preserve">8/31/2023 PDS Ledger comparative Balance </t>
    </r>
  </si>
  <si>
    <r>
      <rPr>
        <b/>
        <sz val="12"/>
        <color rgb="FF000000"/>
        <rFont val="Arial"/>
        <family val="2"/>
      </rPr>
      <t>Sheet</t>
    </r>
    <r>
      <rPr>
        <sz val="12"/>
        <color rgb="FF000000"/>
        <rFont val="Arial"/>
        <family val="2"/>
      </rPr>
      <t xml:space="preserve"> (containing 2022 and 2023) with the annual report, along with the signed Attestation / Representation Letter.</t>
    </r>
  </si>
  <si>
    <t>Once you have completed your Parish Annual Report you MUST SYNCHRONIZE your PDS Ledger with DOB.</t>
  </si>
  <si>
    <t>New Accounts in the Standard Chart of Accounts:</t>
  </si>
  <si>
    <t>Assigned Family Clergy:</t>
  </si>
  <si>
    <r>
      <t xml:space="preserve">Please continue to use </t>
    </r>
    <r>
      <rPr>
        <b/>
        <sz val="12"/>
        <rFont val="Arial"/>
        <family val="2"/>
      </rPr>
      <t>department 10</t>
    </r>
    <r>
      <rPr>
        <sz val="12"/>
        <rFont val="Arial"/>
        <family val="2"/>
      </rPr>
      <t xml:space="preserve"> for the clergy assigned to the parish or the family this includes: </t>
    </r>
  </si>
  <si>
    <t>Pastor, Administrators, Parochial Vicars, Moderators and Priest in Solidum.</t>
  </si>
  <si>
    <t>Vicar Forane:</t>
  </si>
  <si>
    <t>Establish a department in PDS Ledger for the Vicar Forane expenses.  Choose an unused number in the parish series 11-19, for example 11</t>
  </si>
  <si>
    <t xml:space="preserve">Use your existing PDS Ledger account #, and alternate numbers when establishing the Vicar Forane accounts. </t>
  </si>
  <si>
    <t xml:space="preserve">For Example:  </t>
  </si>
  <si>
    <t>Regular Clergy #4000.10 Alt # 306 - Used for the assigned family Pastors, Parochial Vicar, Priest in Solidum</t>
  </si>
  <si>
    <t>Regular Clergy #4000.11 Alt # 306 - Used for the Vicar Forane</t>
  </si>
  <si>
    <t xml:space="preserve">Additional PDS Ledger expense accounts were added to the Standard Chart of accounts for possible itemized expenses on the </t>
  </si>
  <si>
    <t xml:space="preserve">Vicar Forane invoices: </t>
  </si>
  <si>
    <t>#4435 Housing Expense Vicar Forane – Alt #376.9  </t>
  </si>
  <si>
    <t>All expenses associated with Room/housing for Vicar Forane</t>
  </si>
  <si>
    <t>#4474 Vicariate Meeting &amp; Activities – Alt #376.9</t>
  </si>
  <si>
    <t>Expenses associated with Vicariate monthly/quarterly meetings</t>
  </si>
  <si>
    <t>#4588 Admin fees – Vicariate Financial Hub -Alt #376.9</t>
  </si>
  <si>
    <t>Cost incurred by hub for maintaining the invoicing of family/vicariate Parishes</t>
  </si>
  <si>
    <r>
      <t xml:space="preserve">The advanced payment for the Vicar Forane or Family Hub(based on expected costs) paid in </t>
    </r>
    <r>
      <rPr>
        <b/>
        <u/>
        <sz val="12"/>
        <rFont val="Arial"/>
        <family val="2"/>
      </rPr>
      <t>MUST</t>
    </r>
    <r>
      <rPr>
        <sz val="12"/>
        <rFont val="Arial"/>
        <family val="2"/>
      </rPr>
      <t xml:space="preserve"> be </t>
    </r>
    <r>
      <rPr>
        <b/>
        <u/>
        <sz val="12"/>
        <rFont val="Arial"/>
        <family val="2"/>
      </rPr>
      <t>expensed</t>
    </r>
    <r>
      <rPr>
        <sz val="12"/>
        <rFont val="Arial"/>
        <family val="2"/>
      </rPr>
      <t xml:space="preserve"> by each parish.</t>
    </r>
  </si>
  <si>
    <t>The Vicariate/Family hub MUST record these advanced payments as funds held in trust. </t>
  </si>
  <si>
    <t xml:space="preserve">These initial payments are the only allowable billing/payment in advance. </t>
  </si>
  <si>
    <r>
      <t xml:space="preserve">All remaining billing MUST be completed using </t>
    </r>
    <r>
      <rPr>
        <b/>
        <u/>
        <sz val="12"/>
        <rFont val="Arial"/>
        <family val="2"/>
      </rPr>
      <t>actual cost.</t>
    </r>
    <r>
      <rPr>
        <sz val="12"/>
        <rFont val="Arial"/>
        <family val="2"/>
      </rPr>
      <t xml:space="preserve">  </t>
    </r>
  </si>
  <si>
    <t xml:space="preserve">Changes to Alternate Numbers in PDS Ledger (Annual report line #s): </t>
  </si>
  <si>
    <t>Alt #</t>
  </si>
  <si>
    <t>Account Description</t>
  </si>
  <si>
    <t>Shared Services/Due from Parish (Family Hubs)</t>
  </si>
  <si>
    <t>Asset accounts used to show amounts due to a hub parish for family shared services.</t>
  </si>
  <si>
    <t>Shared Services/Due from Parish (Vicariate Hubs)</t>
  </si>
  <si>
    <t>Asset accounts used to show amounts due to a hub parish for vicariate shared services.</t>
  </si>
  <si>
    <t xml:space="preserve">Unpaid Parish Salaries &amp; Benefits (including EE w/h 403b, FSA, </t>
  </si>
  <si>
    <t>All liability accounts associated with EE withholdings, to be disbursed by parish</t>
  </si>
  <si>
    <t xml:space="preserve">     Insurance, wage garnishments, etc.</t>
  </si>
  <si>
    <t>Alternate #'s:</t>
  </si>
  <si>
    <t>The following alternate #'s should be used:</t>
  </si>
  <si>
    <t>Shared Unpaid vendor bills/payroll/benefits (Due to Family Hub)</t>
  </si>
  <si>
    <t>A write-in amount, not recorded in PDS Ledger to show outstanding balances due to Family Hub parishes.</t>
  </si>
  <si>
    <t>Shared Unpaid vendor bills/payroll/benefits (Due to Vicariate Hub)</t>
  </si>
  <si>
    <t xml:space="preserve">A write-in amount, not recorded in PDS Ledger to show outstanding balances due to Vicariate Hub parishes. </t>
  </si>
  <si>
    <t>Cemetery Permanent Maintenance Fund</t>
  </si>
  <si>
    <t>Autofill line item to determine cemetery permanent maintenance fund for a "full" cemetery.</t>
  </si>
  <si>
    <t>Approved Capital improvements</t>
  </si>
  <si>
    <t>a Write-in amount, not recorded to in PDS Ledger, for Capital improvements that have been approved,</t>
  </si>
  <si>
    <t>but not yet paid for. Substantiation must be provided with the annual report.</t>
  </si>
  <si>
    <t>SBA/PPP Note Payable-Parish</t>
  </si>
  <si>
    <t xml:space="preserve">Funding Provided by Federal Government for Small Business during Pandemic, </t>
  </si>
  <si>
    <t xml:space="preserve">All loans should have been forgiven, and this account should have a $0 balance.  </t>
  </si>
  <si>
    <t>Contact IA for assistance 716.847.5572</t>
  </si>
  <si>
    <t>SBA/PPP Receipt-Parish</t>
  </si>
  <si>
    <t xml:space="preserve">Receipts from the Small Business Association Paycheck Protection </t>
  </si>
  <si>
    <t>Employee Retention Credits - Parish</t>
  </si>
  <si>
    <t xml:space="preserve">Used to record the Federal payroll tax credit, including credit received </t>
  </si>
  <si>
    <t>Employee Retention Credits - Cemetery</t>
  </si>
  <si>
    <t>each pay period and the refund of over paid taxes from the IRS</t>
  </si>
  <si>
    <t>Accounting Policy Change effective 9/1/2017, and updated 8/2021:</t>
  </si>
  <si>
    <r>
      <t xml:space="preserve">As communicated with the 2017 annual report, Donations, Bequests and Memorials </t>
    </r>
    <r>
      <rPr>
        <b/>
        <sz val="12"/>
        <color theme="1"/>
        <rFont val="Arial"/>
        <family val="2"/>
      </rPr>
      <t>MUST</t>
    </r>
    <r>
      <rPr>
        <sz val="12"/>
        <color theme="1"/>
        <rFont val="Arial"/>
        <family val="2"/>
      </rPr>
      <t xml:space="preserve"> be recorded in separate G/L</t>
    </r>
  </si>
  <si>
    <t xml:space="preserve">accounts effective 9/1/17, Please see the updated account descriptions: </t>
  </si>
  <si>
    <t>Donations</t>
  </si>
  <si>
    <t xml:space="preserve">Receipts received via contributions to the parish, regardless of the intended purpose.  </t>
  </si>
  <si>
    <t xml:space="preserve">Excluding Sunday &amp; Holyday Collections, Special Collections, Approved Capital Campaigns, Memorial &amp; Bequests. </t>
  </si>
  <si>
    <t>Bequests</t>
  </si>
  <si>
    <r>
      <t xml:space="preserve">Receipts received via bequests and </t>
    </r>
    <r>
      <rPr>
        <b/>
        <sz val="12"/>
        <color theme="1"/>
        <rFont val="Arial"/>
        <family val="2"/>
      </rPr>
      <t>supported by a signed legal document such as a will or letter from</t>
    </r>
  </si>
  <si>
    <r>
      <t>an attorney.</t>
    </r>
    <r>
      <rPr>
        <b/>
        <i/>
        <sz val="12"/>
        <color theme="1"/>
        <rFont val="Arial"/>
        <family val="2"/>
      </rPr>
      <t xml:space="preserve"> Documentation of the bequest must be retained and provided with the annual report.</t>
    </r>
  </si>
  <si>
    <t>Memorials</t>
  </si>
  <si>
    <r>
      <t xml:space="preserve">Receipts received as a memorial to a deceased individual and </t>
    </r>
    <r>
      <rPr>
        <b/>
        <sz val="12"/>
        <color theme="1"/>
        <rFont val="Arial"/>
        <family val="2"/>
      </rPr>
      <t>supported by a card, letter or check (retain copy)</t>
    </r>
  </si>
  <si>
    <r>
      <t xml:space="preserve">from the donor. </t>
    </r>
    <r>
      <rPr>
        <b/>
        <i/>
        <sz val="12"/>
        <color theme="1"/>
        <rFont val="Arial"/>
        <family val="2"/>
      </rPr>
      <t xml:space="preserve">Usually after a recent death, ("donation in Lieu of Flowers") or in conjunction with a Special Drive </t>
    </r>
  </si>
  <si>
    <t>or Approved Capital Campaign. Documentation of the memorial must be retained with the annual report.</t>
  </si>
  <si>
    <r>
      <rPr>
        <b/>
        <sz val="12"/>
        <rFont val="Arial"/>
        <family val="2"/>
      </rPr>
      <t>NOTICE:</t>
    </r>
    <r>
      <rPr>
        <sz val="12"/>
        <rFont val="Arial"/>
        <family val="2"/>
      </rPr>
      <t xml:space="preserve"> Failure to Properly record "Donations" in a separate ledger account and properly on the annual report will result in the former combined "Donations &amp; Bequests" PDS Ledger account to be re-classified in its entirety to "Other Regular Receipts".  See account descriptions above.</t>
    </r>
  </si>
  <si>
    <t xml:space="preserve">All parish asset accounts should be included in PDS Ledger, reconciled monthly, with all activity recorded into PDS Ledger. If you have any off-ledger accounts, a plan MUST be created at the parish level to get all bank accounts into PDS Ledger as soon as possible. </t>
  </si>
  <si>
    <t>Special Drives (Parish Drives) Alt # 204</t>
  </si>
  <si>
    <t>Revenues generated as a result of special limited time appeals (2-6 months) or campaigns for a specific purpose. Supported by copies of info/ask to parishioners, bulletin announcement etc.  (i.e. building renovation, debt reduction, etc.).</t>
  </si>
  <si>
    <t>Cemetery, Page 6:</t>
  </si>
  <si>
    <t>(if applicable)</t>
  </si>
  <si>
    <t>-</t>
  </si>
  <si>
    <t>Number of Burials and Current Pricing sections must be completed.</t>
  </si>
  <si>
    <t>Permanent Maintenance Fund Activity (Center Section - Right) must be completed.</t>
  </si>
  <si>
    <r>
      <t>Reconciliation box for Cemetery activity</t>
    </r>
    <r>
      <rPr>
        <b/>
        <sz val="12"/>
        <color rgb="FFFF0000"/>
        <rFont val="Arial"/>
        <family val="2"/>
      </rPr>
      <t xml:space="preserve"> MUST</t>
    </r>
    <r>
      <rPr>
        <sz val="12"/>
        <rFont val="Arial"/>
        <family val="2"/>
      </rPr>
      <t xml:space="preserve"> be completed</t>
    </r>
  </si>
  <si>
    <t>Reasons for variance include (but not limited to):</t>
  </si>
  <si>
    <t>1)</t>
  </si>
  <si>
    <t>Cemetery expense paid from Parish bank Account</t>
  </si>
  <si>
    <t>Does the cemetery owe this to the parish?</t>
  </si>
  <si>
    <t>2)</t>
  </si>
  <si>
    <t>Parish expense paid from Cemetery bank account</t>
  </si>
  <si>
    <r>
      <t xml:space="preserve">The Parish </t>
    </r>
    <r>
      <rPr>
        <b/>
        <sz val="12"/>
        <color rgb="FFFF0000"/>
        <rFont val="Arial"/>
        <family val="2"/>
      </rPr>
      <t>MUST</t>
    </r>
    <r>
      <rPr>
        <sz val="12"/>
        <rFont val="Arial"/>
        <family val="2"/>
      </rPr>
      <t xml:space="preserve"> reimburse the Cemetery or record a liability on the Parish (page 1) </t>
    </r>
  </si>
  <si>
    <t>and a receivable on the cemetery, Assets, page 6.</t>
  </si>
  <si>
    <t>3)</t>
  </si>
  <si>
    <t>There is a misposting in the in the Cemetery Ledger receipt/expense accounts</t>
  </si>
  <si>
    <t>4)</t>
  </si>
  <si>
    <t>Interest/Adm Fees for SJIF or other investments not recorded to Ledger</t>
  </si>
  <si>
    <t>Variance should be $0. Resolve variance by entering AJE as needed. Contact Audit Department for assistance.</t>
  </si>
  <si>
    <t xml:space="preserve">Parishes with multiple cemeteries must complete the multiple cemeteries annual report and record each cemetery individually. </t>
  </si>
  <si>
    <t>Tips for completing Section XVI, Reconciliation on bottom of page two:</t>
  </si>
  <si>
    <t>Cemetery Surplus/Deficit (if maintained in the parish general Ledger)</t>
  </si>
  <si>
    <t>Generate an income statement by department (30)</t>
  </si>
  <si>
    <t>Select "Department" in the Sortation Order box</t>
  </si>
  <si>
    <t>enter 30 (cemetery department code)</t>
  </si>
  <si>
    <t>This amount should agree to the income statement on page 6, Cemetery.</t>
  </si>
  <si>
    <t>If there is a difference, research to determine the variance, complete AJE to correct in Ledger</t>
  </si>
  <si>
    <t>using the calculated "Net Surplus/Deficit" on the report enter the amount on the line.</t>
  </si>
  <si>
    <t>How to Properly Calculate the Net Change in Liabilities Accounts</t>
  </si>
  <si>
    <t>Using a balance sheet report for 8/2023 which includes 8/2022,</t>
  </si>
  <si>
    <t xml:space="preserve">calculate the difference in each liability account.  Write each calculated change down </t>
  </si>
  <si>
    <t xml:space="preserve">in the right hand margin.  Remember to pay close attention to the + ( - ). </t>
  </si>
  <si>
    <t>Total the individual changes for a "Net Change in Liabilities", enter the amount on the line.</t>
  </si>
  <si>
    <t xml:space="preserve">or </t>
  </si>
  <si>
    <t xml:space="preserve">Take the 2022 "Total Liability and Equity" amount and remove the equity accounts: </t>
  </si>
  <si>
    <t xml:space="preserve">1) Subtract the surplus or add the deficit </t>
  </si>
  <si>
    <t>2) Subtract the credit balance Prior Year Fund Balance or Add the Debit balance Prior Year Fund Balance</t>
  </si>
  <si>
    <t>The calculated amount is the total liabilities for 2022</t>
  </si>
  <si>
    <t xml:space="preserve">Take the 2023 "Total Liability and Equity" amount and remove the equity accounts: </t>
  </si>
  <si>
    <t>The calculated amount is the total liabilities for 2023</t>
  </si>
  <si>
    <t>Subtract the total liabilities for 2022 from the total liabilities from 2023.  The calculated amount is the Change in Liability accounts.  Enter this amount in the reconciliation box on page 4.  Be sure to enter the number correctly (+, -).</t>
  </si>
  <si>
    <r>
      <t xml:space="preserve">How to Calculate the </t>
    </r>
    <r>
      <rPr>
        <b/>
        <u/>
        <sz val="14"/>
        <rFont val="Arial"/>
        <family val="2"/>
      </rPr>
      <t>"Net Change in Prior Year Fund Balance"</t>
    </r>
  </si>
  <si>
    <t>(A)</t>
  </si>
  <si>
    <t>Use the balance sheet report for 8/2023 which includes 8/2022.</t>
  </si>
  <si>
    <t>(B)</t>
  </si>
  <si>
    <t>Add the surplus (deficit) from 8/2022 to the Prior Year Fund Balance from 8/2022.</t>
  </si>
  <si>
    <t>=(A) + (B) = ( C)</t>
  </si>
  <si>
    <t>Subtract (C) from the 2023 "Prior Year Fund Balance" amount.</t>
  </si>
  <si>
    <t>This calculated amount is the change in "Prior Year Fund Balance"; Enter the amount of the calculated variance on the line. Make sure the (+, - ) is accurate.</t>
  </si>
  <si>
    <t>Generate a General Ledger report for the Prior Year Fund Balance account for the period of 9/1/2022 through 8/31/2023.  The report generated will include the transaction(s) which were posted to the General ledger account during the fiscal year.  Review these transactions to ensure you are familiar with them and the transaction(s) is accurate.  Make any adjustments to PDS Ledger as needed.  Contact the Internal Audit Department for assistance.</t>
  </si>
  <si>
    <t>Add Balance (Total Assets) Beginning of Year</t>
  </si>
  <si>
    <t>Using the Balance Sheet for 8/2023 which includes 8/2022, enter the Total Asset amount</t>
  </si>
  <si>
    <r>
      <t xml:space="preserve">Per the balance sheet for </t>
    </r>
    <r>
      <rPr>
        <b/>
        <u/>
        <sz val="12"/>
        <rFont val="Arial"/>
        <family val="2"/>
      </rPr>
      <t>8/2022</t>
    </r>
    <r>
      <rPr>
        <b/>
        <sz val="12"/>
        <rFont val="Arial"/>
        <family val="2"/>
      </rPr>
      <t xml:space="preserve"> </t>
    </r>
    <r>
      <rPr>
        <sz val="12"/>
        <rFont val="Arial"/>
        <family val="2"/>
      </rPr>
      <t>on the line.</t>
    </r>
  </si>
  <si>
    <t>Other things to do or consider if your reconciliation has a variance:</t>
  </si>
  <si>
    <t>Were ALL ASSETS reconciled in PDS Ledger through the 8/2023 date?</t>
  </si>
  <si>
    <t>if not, complete all reconciliations.</t>
  </si>
  <si>
    <t xml:space="preserve">Are any receipt or expense accounts listed on PART 1 - ERROR and EXCEPTIONS of the </t>
  </si>
  <si>
    <r>
      <t xml:space="preserve">Annual Report Worksheet?  If yes, </t>
    </r>
    <r>
      <rPr>
        <b/>
        <sz val="12"/>
        <rFont val="Arial"/>
        <family val="2"/>
      </rPr>
      <t xml:space="preserve">correct the alternate account number, rerun the report, </t>
    </r>
  </si>
  <si>
    <r>
      <t xml:space="preserve">and </t>
    </r>
    <r>
      <rPr>
        <b/>
        <sz val="12"/>
        <rFont val="Arial"/>
        <family val="2"/>
      </rPr>
      <t>change the Annual Parish Financial Report as necessary.</t>
    </r>
  </si>
  <si>
    <t>Are your calculations for the items in the Reconciliation box correct?</t>
  </si>
  <si>
    <t>ask someone to check/verify them for you.</t>
  </si>
  <si>
    <t>Did you void any checks during the year which were written during the prior fiscal year?</t>
  </si>
  <si>
    <t>The amounts are now added back to your cash balance.</t>
  </si>
  <si>
    <t>Compile a list of the check #s and amounts and calculate a total.</t>
  </si>
  <si>
    <t>Is the total the amount of the variance?</t>
  </si>
  <si>
    <t>If so, write in below the Variance line and include a copy of the Void check listing.</t>
  </si>
  <si>
    <t>Still Having difficulty reconciling the annual report?</t>
  </si>
  <si>
    <t>Please contact the Internal Audit Department for assistance.</t>
  </si>
  <si>
    <t xml:space="preserve">Please Attach to an email: </t>
  </si>
  <si>
    <t>PDF of the Annual Report Worksheet - this must include the Error &amp; exception Report</t>
  </si>
  <si>
    <t>PDF of the comparative Balance Sheet</t>
  </si>
  <si>
    <t>Excel annual report workbook</t>
  </si>
  <si>
    <t>Shijia</t>
  </si>
  <si>
    <t>716.847.5586</t>
  </si>
  <si>
    <t>Szhang@buffalodiocese.org</t>
  </si>
  <si>
    <t>Tim</t>
  </si>
  <si>
    <t>716.847.8745</t>
  </si>
  <si>
    <t>Tredinger@buffalodiocese.org</t>
  </si>
  <si>
    <t>Zack</t>
  </si>
  <si>
    <t>716.847.5578</t>
  </si>
  <si>
    <t>Zkinnaird@buffalodiocese.org</t>
  </si>
  <si>
    <t>Beth</t>
  </si>
  <si>
    <t>716.847.5584</t>
  </si>
  <si>
    <t>Bpericozzi@buffalodiocese.org</t>
  </si>
  <si>
    <r>
      <t xml:space="preserve">   DIOCESE OF BUFFALO </t>
    </r>
    <r>
      <rPr>
        <b/>
        <u/>
        <sz val="17"/>
        <rFont val="Arial"/>
        <family val="2"/>
      </rPr>
      <t>PARISH</t>
    </r>
    <r>
      <rPr>
        <b/>
        <sz val="17"/>
        <rFont val="Arial"/>
        <family val="2"/>
      </rPr>
      <t xml:space="preserve"> FINANCIAL REPORT</t>
    </r>
  </si>
  <si>
    <t>Parish/Church:</t>
  </si>
  <si>
    <t>Location(City):</t>
  </si>
  <si>
    <t>Corp. Title:</t>
  </si>
  <si>
    <t>Pastor/Admin/ Moderator/Rector:</t>
  </si>
  <si>
    <t>Federal Identification Number:</t>
  </si>
  <si>
    <t>Family Number:</t>
  </si>
  <si>
    <t>Parish Code:</t>
  </si>
  <si>
    <t>Contact:</t>
  </si>
  <si>
    <t>Business Manager/Bookkeeper:</t>
  </si>
  <si>
    <t>Email:</t>
  </si>
  <si>
    <t>Schedule:</t>
  </si>
  <si>
    <t>Phone/Ext:</t>
  </si>
  <si>
    <t>Is Parish Family Financial Hub (use drop down):</t>
  </si>
  <si>
    <t>Is Parish Vicariate Financial Hub (use drop down):</t>
  </si>
  <si>
    <r>
      <rPr>
        <b/>
        <sz val="10"/>
        <rFont val="Arial"/>
        <family val="2"/>
      </rPr>
      <t>STATEMENT OF FINANCIAL CONDITION (Including Parish School)</t>
    </r>
    <r>
      <rPr>
        <b/>
        <sz val="14"/>
        <rFont val="Arial"/>
        <family val="2"/>
      </rPr>
      <t xml:space="preserve"> as of August 31, 2023</t>
    </r>
  </si>
  <si>
    <r>
      <rPr>
        <b/>
        <sz val="12"/>
        <color rgb="FF000000"/>
        <rFont val="Arial"/>
        <family val="2"/>
      </rPr>
      <t>ASSETS</t>
    </r>
    <r>
      <rPr>
        <b/>
        <sz val="10"/>
        <color rgb="FF000000"/>
        <rFont val="Arial"/>
        <family val="2"/>
      </rPr>
      <t xml:space="preserve"> (Autofills from full account list on Page 2 and 3)</t>
    </r>
  </si>
  <si>
    <t>101 - Total Checking Accounts</t>
  </si>
  <si>
    <t xml:space="preserve">             102 - Total Savings Accounts, CD's, Money Markets, etc.</t>
  </si>
  <si>
    <t xml:space="preserve">    103 - Total St. Joseph Investment Fund </t>
  </si>
  <si>
    <t>Other:</t>
  </si>
  <si>
    <t>105 - Total Other Securities</t>
  </si>
  <si>
    <r>
      <t xml:space="preserve">106 - Loans To: </t>
    </r>
    <r>
      <rPr>
        <b/>
        <sz val="10"/>
        <rFont val="Arial"/>
        <family val="2"/>
      </rPr>
      <t>Description:</t>
    </r>
  </si>
  <si>
    <t>Shared Services</t>
  </si>
  <si>
    <t>140 - Due from Parishes within Family: (autofills from Pg 3)</t>
  </si>
  <si>
    <r>
      <rPr>
        <b/>
        <sz val="10"/>
        <color rgb="FF000000"/>
        <rFont val="Arial"/>
        <family val="2"/>
      </rPr>
      <t>141 - Due from Parishes within Vicariate (</t>
    </r>
    <r>
      <rPr>
        <b/>
        <i/>
        <sz val="10"/>
        <color rgb="FF000000"/>
        <rFont val="Arial"/>
        <family val="2"/>
      </rPr>
      <t>Vicariate hubs only)</t>
    </r>
    <r>
      <rPr>
        <b/>
        <sz val="10"/>
        <color rgb="FF000000"/>
        <rFont val="Arial"/>
        <family val="2"/>
      </rPr>
      <t>: (autofills from Pg 3)</t>
    </r>
  </si>
  <si>
    <t xml:space="preserve">     Total Other Assets</t>
  </si>
  <si>
    <t>107 Restricted Assets (IA ONLY)</t>
  </si>
  <si>
    <t>TOTAL ASSETS</t>
  </si>
  <si>
    <t>IA Use Only</t>
  </si>
  <si>
    <t>Total Debits</t>
  </si>
  <si>
    <t xml:space="preserve"> LIABILITIES</t>
  </si>
  <si>
    <t>MORTGAGES PAYABLE / NOTES PAYABLE (use general ledger balance):</t>
  </si>
  <si>
    <t>Type</t>
  </si>
  <si>
    <t>Lender: (e.g. Bank Name, Parishioners)</t>
  </si>
  <si>
    <t>Due Date:</t>
  </si>
  <si>
    <t>Bal. Beginning of Year</t>
  </si>
  <si>
    <t>Borrowed During Year</t>
  </si>
  <si>
    <t>Paid off During Year</t>
  </si>
  <si>
    <t>Unpaid Balance Year End</t>
  </si>
  <si>
    <t>Total Mortgages / Notes Payable</t>
  </si>
  <si>
    <t xml:space="preserve">177 Liability for Funds held in Trust </t>
  </si>
  <si>
    <t>Autofills from Page 2 listing</t>
  </si>
  <si>
    <t>180 Unremitted Special Collections</t>
  </si>
  <si>
    <t>Total Funds Held in Trust</t>
  </si>
  <si>
    <t>Other Liabilities - Parish:</t>
  </si>
  <si>
    <r>
      <t xml:space="preserve">174 Due to Central Admin Office (CAO) </t>
    </r>
    <r>
      <rPr>
        <b/>
        <i/>
        <sz val="10"/>
        <rFont val="Arial"/>
        <family val="2"/>
      </rPr>
      <t>IA Only</t>
    </r>
  </si>
  <si>
    <r>
      <t xml:space="preserve">174 Due to DPD </t>
    </r>
    <r>
      <rPr>
        <b/>
        <i/>
        <sz val="10"/>
        <rFont val="Arial"/>
        <family val="2"/>
      </rPr>
      <t>IA Only</t>
    </r>
  </si>
  <si>
    <r>
      <t xml:space="preserve">174 Due to Insurance Services </t>
    </r>
    <r>
      <rPr>
        <b/>
        <i/>
        <sz val="10"/>
        <rFont val="Arial"/>
        <family val="2"/>
      </rPr>
      <t>IA Only</t>
    </r>
  </si>
  <si>
    <t xml:space="preserve">172 Unpaid Parish Vendor Bills </t>
  </si>
  <si>
    <t>173 Unpaid Parish Salaries &amp; Benefits (including 403b, insurance, garnishments)</t>
  </si>
  <si>
    <t>182 Lay Pension Liability (8/2021 balance Less 24 ACH Pymts for Legacy Pension = 8/2023 balance)</t>
  </si>
  <si>
    <t>175 Unpaid Diocesan Assessments - current year</t>
  </si>
  <si>
    <t>176 Unpaid Diocesan Assessments - all prior years</t>
  </si>
  <si>
    <t>178 Unpaid School Assessment- current year</t>
  </si>
  <si>
    <t>179 Unpaid School Assessment - all prior years</t>
  </si>
  <si>
    <t>190 Approved Capital Improvements (Please list in a separate schedule,w/pymt info)</t>
  </si>
  <si>
    <r>
      <t>191 Due to Cemetery Permanent Maintenance Goal</t>
    </r>
    <r>
      <rPr>
        <i/>
        <sz val="10"/>
        <rFont val="Arial"/>
        <family val="2"/>
      </rPr>
      <t xml:space="preserve"> (Autofill from Perm Maint Goal)</t>
    </r>
  </si>
  <si>
    <t>Other Liabilities - Parish School/Faith Formation:</t>
  </si>
  <si>
    <t>186     Tuition &amp; Fees for Next Fiscal Year Collected in Advance</t>
  </si>
  <si>
    <t>186.2  Other School Liabilities</t>
  </si>
  <si>
    <t>Total Other Liabilities</t>
  </si>
  <si>
    <r>
      <t xml:space="preserve">Due to Shared Services - </t>
    </r>
    <r>
      <rPr>
        <b/>
        <i/>
        <sz val="10"/>
        <color rgb="FFFF0000"/>
        <rFont val="Arial"/>
        <family val="2"/>
      </rPr>
      <t>Write in Only - not to be accrued in PDS Ledger</t>
    </r>
  </si>
  <si>
    <t>Due to Parish:</t>
  </si>
  <si>
    <t xml:space="preserve">192  Family Unpaid Invoice(s) (Salary, Benefits, Housing, Rectory table, etc.) </t>
  </si>
  <si>
    <t>(include copy of billing/invoice to be paid)</t>
  </si>
  <si>
    <t xml:space="preserve">193  Vicariate Unpaid invoice(s) (Salary, Benefits, Housing, table, etc.) </t>
  </si>
  <si>
    <t>For Shared Services, include Parish name on the due from dotted line.</t>
  </si>
  <si>
    <t>Total Shared Services Liabilities</t>
  </si>
  <si>
    <t>Total Liabilities</t>
  </si>
  <si>
    <t>Total Credits</t>
  </si>
  <si>
    <r>
      <t xml:space="preserve">DIOCESE OF BUFFALO </t>
    </r>
    <r>
      <rPr>
        <b/>
        <u/>
        <sz val="12"/>
        <rFont val="Arial"/>
        <family val="2"/>
      </rPr>
      <t>PARISH</t>
    </r>
    <r>
      <rPr>
        <b/>
        <sz val="12"/>
        <rFont val="Arial"/>
        <family val="2"/>
      </rPr>
      <t xml:space="preserve"> ANNUAL REPORT</t>
    </r>
  </si>
  <si>
    <t>For Period: September 1, 2022 to August 31, 2023</t>
  </si>
  <si>
    <t>Parish/School Assets</t>
  </si>
  <si>
    <t>Do not include Mass Offerings Accounts or Parish Organizations on Page 2</t>
  </si>
  <si>
    <t>ALL Parish/School Assets MUST be recorded</t>
  </si>
  <si>
    <t>Mark all off Ledger accounts with an * in the title</t>
  </si>
  <si>
    <r>
      <t xml:space="preserve">101 Checking Accounts </t>
    </r>
    <r>
      <rPr>
        <b/>
        <sz val="10"/>
        <color rgb="FFFF0000"/>
        <rFont val="Arial"/>
        <family val="2"/>
      </rPr>
      <t>(use PDS LEDGER Balance Sheet / general ledger balance)</t>
    </r>
    <r>
      <rPr>
        <b/>
        <sz val="10"/>
        <rFont val="Arial"/>
        <family val="2"/>
      </rPr>
      <t>:</t>
    </r>
  </si>
  <si>
    <t>Bank</t>
  </si>
  <si>
    <t>Acct.  #</t>
  </si>
  <si>
    <t>Title</t>
  </si>
  <si>
    <t>Amount</t>
  </si>
  <si>
    <t>Record all petty cash boxes as one line item:</t>
  </si>
  <si>
    <t>Petty Cash</t>
  </si>
  <si>
    <r>
      <t xml:space="preserve">102 Savings Accounts  </t>
    </r>
    <r>
      <rPr>
        <b/>
        <sz val="10"/>
        <color rgb="FFFF0000"/>
        <rFont val="Arial"/>
        <family val="2"/>
      </rPr>
      <t>(use PDS LEDGER Balance Sheet / general ledger balance)</t>
    </r>
    <r>
      <rPr>
        <b/>
        <sz val="10"/>
        <rFont val="Arial"/>
        <family val="2"/>
      </rPr>
      <t>:</t>
    </r>
  </si>
  <si>
    <t xml:space="preserve">Savings accounts, CD's, Money Markets etc. </t>
  </si>
  <si>
    <r>
      <t xml:space="preserve">103 St. Joseph Investment Funds </t>
    </r>
    <r>
      <rPr>
        <b/>
        <sz val="10"/>
        <color rgb="FFFF0000"/>
        <rFont val="Arial"/>
        <family val="2"/>
      </rPr>
      <t>(use PDS LEDGER Balance Sheet / general ledger balance)</t>
    </r>
    <r>
      <rPr>
        <b/>
        <sz val="10"/>
        <rFont val="Arial"/>
        <family val="2"/>
      </rPr>
      <t>:</t>
    </r>
  </si>
  <si>
    <t>Short / Long term (use drop down to select):</t>
  </si>
  <si>
    <t xml:space="preserve">Acct. # </t>
  </si>
  <si>
    <r>
      <t xml:space="preserve">105 OTHER SECURITIES </t>
    </r>
    <r>
      <rPr>
        <b/>
        <sz val="10"/>
        <color rgb="FFFF0000"/>
        <rFont val="Arial"/>
        <family val="2"/>
      </rPr>
      <t>(use PDS LEDGER Balance Sheet/general ledger balance)</t>
    </r>
    <r>
      <rPr>
        <b/>
        <sz val="10"/>
        <rFont val="Arial"/>
        <family val="2"/>
      </rPr>
      <t>:</t>
    </r>
  </si>
  <si>
    <t>Liabilities</t>
  </si>
  <si>
    <r>
      <rPr>
        <b/>
        <sz val="10"/>
        <color rgb="FF000000"/>
        <rFont val="Arial"/>
        <family val="2"/>
      </rPr>
      <t xml:space="preserve">177 Funds Held in Trust </t>
    </r>
    <r>
      <rPr>
        <b/>
        <sz val="10"/>
        <color rgb="FFFF0000"/>
        <rFont val="Arial"/>
        <family val="2"/>
      </rPr>
      <t xml:space="preserve">(use PDS LEDGER Balance Sheet/general ledger balance, if applicable </t>
    </r>
    <r>
      <rPr>
        <b/>
        <i/>
        <sz val="10"/>
        <color rgb="FFFF0000"/>
        <rFont val="Arial"/>
        <family val="2"/>
      </rPr>
      <t>Please list all separately</t>
    </r>
    <r>
      <rPr>
        <b/>
        <sz val="10"/>
        <color rgb="FFFF0000"/>
        <rFont val="Arial"/>
        <family val="2"/>
      </rPr>
      <t>)</t>
    </r>
    <r>
      <rPr>
        <b/>
        <sz val="10"/>
        <color rgb="FF000000"/>
        <rFont val="Arial"/>
        <family val="2"/>
      </rPr>
      <t>:</t>
    </r>
  </si>
  <si>
    <t>Name</t>
  </si>
  <si>
    <t xml:space="preserve">Held in Bank Acct.# </t>
  </si>
  <si>
    <t>Total additional Funds Held in Trust per detail:</t>
  </si>
  <si>
    <t xml:space="preserve">    177 - Total Funds Held in Trust</t>
  </si>
  <si>
    <r>
      <t xml:space="preserve">172 Unpaid Vendor Bills </t>
    </r>
    <r>
      <rPr>
        <b/>
        <sz val="10"/>
        <color rgb="FFFF0000"/>
        <rFont val="Arial"/>
        <family val="2"/>
      </rPr>
      <t>(List seperately by vendor, do not combine)</t>
    </r>
    <r>
      <rPr>
        <b/>
        <sz val="10"/>
        <rFont val="Arial"/>
        <family val="2"/>
      </rPr>
      <t>:</t>
    </r>
  </si>
  <si>
    <t>Vendor</t>
  </si>
  <si>
    <t xml:space="preserve">Total additional unpaid vendor bills Per detailed attached: </t>
  </si>
  <si>
    <t xml:space="preserve">    172 - Total Unpaid Vendor Bills</t>
  </si>
  <si>
    <r>
      <t xml:space="preserve">DIOCESE OF BUFFALO </t>
    </r>
    <r>
      <rPr>
        <b/>
        <u/>
        <sz val="12"/>
        <rFont val="Arial"/>
        <family val="2"/>
      </rPr>
      <t xml:space="preserve">PARISH </t>
    </r>
    <r>
      <rPr>
        <b/>
        <sz val="12"/>
        <rFont val="Arial"/>
        <family val="2"/>
      </rPr>
      <t>ANNUAL REPORT</t>
    </r>
  </si>
  <si>
    <t>Shared Services Assets</t>
  </si>
  <si>
    <r>
      <rPr>
        <b/>
        <sz val="12"/>
        <color rgb="FF000000"/>
        <rFont val="Arial"/>
        <family val="2"/>
      </rPr>
      <t>140 Shared Services (</t>
    </r>
    <r>
      <rPr>
        <b/>
        <sz val="12"/>
        <color rgb="FFFF0000"/>
        <rFont val="Arial"/>
        <family val="2"/>
      </rPr>
      <t>Family</t>
    </r>
    <r>
      <rPr>
        <b/>
        <sz val="12"/>
        <color rgb="FF000000"/>
        <rFont val="Arial"/>
        <family val="2"/>
      </rPr>
      <t>):</t>
    </r>
  </si>
  <si>
    <t>Family Name:</t>
  </si>
  <si>
    <t>Parish Name</t>
  </si>
  <si>
    <t>Parish ID</t>
  </si>
  <si>
    <t>Ledger Acct:</t>
  </si>
  <si>
    <t>140 - Shared Services (Family) Total</t>
  </si>
  <si>
    <r>
      <rPr>
        <b/>
        <sz val="12"/>
        <color rgb="FF000000"/>
        <rFont val="Arial"/>
        <family val="2"/>
      </rPr>
      <t>141 Shared Services (</t>
    </r>
    <r>
      <rPr>
        <b/>
        <sz val="12"/>
        <color rgb="FFFF0000"/>
        <rFont val="Arial"/>
        <family val="2"/>
      </rPr>
      <t>Vicariate</t>
    </r>
    <r>
      <rPr>
        <b/>
        <sz val="12"/>
        <color rgb="FF000000"/>
        <rFont val="Arial"/>
        <family val="2"/>
      </rPr>
      <t>):</t>
    </r>
  </si>
  <si>
    <t>Vicariate Name:</t>
  </si>
  <si>
    <t xml:space="preserve">Use when invoicing Family Hubs: </t>
  </si>
  <si>
    <t>Family #</t>
  </si>
  <si>
    <t>Hub Parish:</t>
  </si>
  <si>
    <t xml:space="preserve">Use when invoicing Individual Parish: </t>
  </si>
  <si>
    <t>141 - Shared Services (Vicariate) Total</t>
  </si>
  <si>
    <r>
      <t xml:space="preserve">             DIOCESE OF BUFFALO </t>
    </r>
    <r>
      <rPr>
        <b/>
        <u/>
        <sz val="12"/>
        <rFont val="Arial"/>
        <family val="2"/>
      </rPr>
      <t>PARISH</t>
    </r>
    <r>
      <rPr>
        <b/>
        <sz val="12"/>
        <rFont val="Arial"/>
        <family val="2"/>
      </rPr>
      <t xml:space="preserve"> FINANCIAL REPORT</t>
    </r>
  </si>
  <si>
    <r>
      <t xml:space="preserve">         </t>
    </r>
    <r>
      <rPr>
        <b/>
        <sz val="12"/>
        <rFont val="Arial"/>
        <family val="2"/>
      </rPr>
      <t xml:space="preserve">  RECEIPTS</t>
    </r>
  </si>
  <si>
    <t>SECTION I.</t>
  </si>
  <si>
    <t>ACTUAL</t>
  </si>
  <si>
    <t>BUDGET</t>
  </si>
  <si>
    <t>REGULAR:</t>
  </si>
  <si>
    <t>CURRENT YEAR</t>
  </si>
  <si>
    <t>NEXT YEAR</t>
  </si>
  <si>
    <t>201     Sunday and Holyday Collections:</t>
  </si>
  <si>
    <t>206.2  Other (including Donations):</t>
  </si>
  <si>
    <t xml:space="preserve">                 Total Regular Receipts</t>
  </si>
  <si>
    <t>SECTION II.</t>
  </si>
  <si>
    <t>AUXILIARY:</t>
  </si>
  <si>
    <t>221     Votive Candles (Specify if net)</t>
  </si>
  <si>
    <t>233     Rent</t>
  </si>
  <si>
    <t>231     Interest &amp; Other Investment Income</t>
  </si>
  <si>
    <t>228     Lawn Fetes, Dinners, Other Fund-Raiser &amp; Other Activities (net)</t>
  </si>
  <si>
    <t>227     Bingo (net)</t>
  </si>
  <si>
    <t>222.2  Church Societies (net)</t>
  </si>
  <si>
    <t>234     Donations for use of Property (Goodwill)</t>
  </si>
  <si>
    <t>227.2  Bell Jar (net)</t>
  </si>
  <si>
    <t>228.1  Raffles (net)</t>
  </si>
  <si>
    <t>206.5  Pre-School / After-School Programs (Parishes Without Parish School)(net)</t>
  </si>
  <si>
    <t>206.3  Other</t>
  </si>
  <si>
    <t xml:space="preserve">               Total Auxiliary Receipts</t>
  </si>
  <si>
    <t>SECTION III.</t>
  </si>
  <si>
    <t>EXTRAORDINARY:</t>
  </si>
  <si>
    <r>
      <rPr>
        <sz val="10"/>
        <color rgb="FF000000"/>
        <rFont val="Arial"/>
        <family val="2"/>
      </rPr>
      <t>204     Parish Drives</t>
    </r>
    <r>
      <rPr>
        <sz val="8"/>
        <color rgb="FF000000"/>
        <rFont val="Arial"/>
        <family val="2"/>
      </rPr>
      <t xml:space="preserve"> (</t>
    </r>
    <r>
      <rPr>
        <sz val="8"/>
        <color rgb="FFFF0000"/>
        <rFont val="Arial"/>
        <family val="2"/>
      </rPr>
      <t>Submit all documentation including detail General Ledger Report for entire Fiscal year</t>
    </r>
    <r>
      <rPr>
        <sz val="8"/>
        <color rgb="FF000000"/>
        <rFont val="Arial"/>
        <family val="2"/>
      </rPr>
      <t>)</t>
    </r>
  </si>
  <si>
    <t>204.1  Approved Capital Campaigns (approval documentation required)</t>
  </si>
  <si>
    <t>204.3  CARES ACT Credits (including ERC and PSL)</t>
  </si>
  <si>
    <t>205     Bequests, Memorials</t>
  </si>
  <si>
    <t>(Submit all documentation including detailed general Ledger Report)</t>
  </si>
  <si>
    <t>239.4  Insurance Reimbursements</t>
  </si>
  <si>
    <t>239.2  Other</t>
  </si>
  <si>
    <t xml:space="preserve">  Total Extraordinary Receipts</t>
  </si>
  <si>
    <t>SECTION IV.</t>
  </si>
  <si>
    <t>240     TOTAL RELIGIOUS EDUCATION/FAITH FORMATION</t>
  </si>
  <si>
    <t xml:space="preserve">          Total Operating Receipts  A.</t>
  </si>
  <si>
    <t>SECTION V.</t>
  </si>
  <si>
    <t>INCREASE IN DEBT:</t>
  </si>
  <si>
    <t xml:space="preserve">        Increase in Debt (describe)</t>
  </si>
  <si>
    <t xml:space="preserve">        TOTAL INCREASE IN DEBT   B.</t>
  </si>
  <si>
    <t xml:space="preserve">           Total Cash Receipts: (A + B)</t>
  </si>
  <si>
    <t xml:space="preserve">                  SECTION  XIV.</t>
  </si>
  <si>
    <t xml:space="preserve">                 RECONCILIATION</t>
  </si>
  <si>
    <r>
      <t xml:space="preserve">          Total Operating Receipts (</t>
    </r>
    <r>
      <rPr>
        <b/>
        <sz val="10"/>
        <rFont val="Arial"/>
        <family val="2"/>
      </rPr>
      <t>A. above</t>
    </r>
    <r>
      <rPr>
        <sz val="10"/>
        <rFont val="Arial"/>
        <family val="2"/>
      </rPr>
      <t>)</t>
    </r>
  </si>
  <si>
    <r>
      <t xml:space="preserve">          Subtract-Total Operating Expenditures (</t>
    </r>
    <r>
      <rPr>
        <b/>
        <sz val="10"/>
        <rFont val="Arial"/>
        <family val="2"/>
      </rPr>
      <t>C. page 4</t>
    </r>
    <r>
      <rPr>
        <sz val="10"/>
        <rFont val="Arial"/>
        <family val="2"/>
      </rPr>
      <t>)</t>
    </r>
  </si>
  <si>
    <t xml:space="preserve">          Operating Surplus (Deficit)</t>
  </si>
  <si>
    <r>
      <t xml:space="preserve">          Add-Increase in Debt  (</t>
    </r>
    <r>
      <rPr>
        <b/>
        <sz val="10"/>
        <rFont val="Arial"/>
        <family val="2"/>
      </rPr>
      <t>B. above</t>
    </r>
    <r>
      <rPr>
        <sz val="10"/>
        <rFont val="Arial"/>
        <family val="2"/>
      </rPr>
      <t>)</t>
    </r>
  </si>
  <si>
    <r>
      <t xml:space="preserve">          Subtract-Capital Expenditures  (</t>
    </r>
    <r>
      <rPr>
        <b/>
        <sz val="10"/>
        <rFont val="Arial"/>
        <family val="2"/>
      </rPr>
      <t>D. page 4</t>
    </r>
    <r>
      <rPr>
        <sz val="10"/>
        <rFont val="Arial"/>
        <family val="2"/>
      </rPr>
      <t>)</t>
    </r>
  </si>
  <si>
    <r>
      <t xml:space="preserve">          Subtract-Total Reduction in Debt (</t>
    </r>
    <r>
      <rPr>
        <b/>
        <sz val="10"/>
        <rFont val="Arial"/>
        <family val="2"/>
      </rPr>
      <t>E. page 4</t>
    </r>
    <r>
      <rPr>
        <sz val="10"/>
        <rFont val="Arial"/>
        <family val="2"/>
      </rPr>
      <t>)</t>
    </r>
  </si>
  <si>
    <t xml:space="preserve">    Cemetery Surplus/Deficit (if maintained in parish general ledger)</t>
  </si>
  <si>
    <t xml:space="preserve">    Net change in Liability Accounts (if applicable)</t>
  </si>
  <si>
    <t xml:space="preserve">    Net Change in Prior Year Fund Balance / Retained Earnings (if applicable)</t>
  </si>
  <si>
    <t xml:space="preserve">          Add-Balance (Total Assets) Beginning of Year </t>
  </si>
  <si>
    <r>
      <t xml:space="preserve">    Calculated Ending Balance (</t>
    </r>
    <r>
      <rPr>
        <b/>
        <sz val="10"/>
        <rFont val="Arial"/>
        <family val="2"/>
      </rPr>
      <t>Total Assets</t>
    </r>
    <r>
      <rPr>
        <sz val="10"/>
        <rFont val="Arial"/>
        <family val="2"/>
      </rPr>
      <t>)</t>
    </r>
  </si>
  <si>
    <r>
      <t xml:space="preserve">    Actual balance (</t>
    </r>
    <r>
      <rPr>
        <b/>
        <sz val="10"/>
        <rFont val="Arial"/>
        <family val="2"/>
      </rPr>
      <t>Total Assets</t>
    </r>
    <r>
      <rPr>
        <sz val="10"/>
        <rFont val="Arial"/>
        <family val="2"/>
      </rPr>
      <t>)</t>
    </r>
  </si>
  <si>
    <t xml:space="preserve">    Variance (should be zero)</t>
  </si>
  <si>
    <t xml:space="preserve">ALL annual reports with a variance MUST come with an explanation of the variance. Do NOT force the report to balance. </t>
  </si>
  <si>
    <t>If you need assistance balancing, email annual report, annual report worksheet and comparative balance sheet to IA.</t>
  </si>
  <si>
    <t xml:space="preserve">MUST Sync Parish Ledger with DOB DioView; Please send with Annual Report: </t>
  </si>
  <si>
    <t>Parish Subsidy vs. Parish Receipts Evaluation Tool</t>
  </si>
  <si>
    <t>Parish Subsidy to Elementary School:</t>
  </si>
  <si>
    <t xml:space="preserve">   (autofills from line #370 Subsidy to Elementary School)</t>
  </si>
  <si>
    <t>School Subsidy  vs. Total Regular Receipts:</t>
  </si>
  <si>
    <r>
      <t xml:space="preserve">            DIOCESE OF BUFFALO </t>
    </r>
    <r>
      <rPr>
        <b/>
        <u/>
        <sz val="12"/>
        <rFont val="Arial"/>
        <family val="2"/>
      </rPr>
      <t>PARISH</t>
    </r>
    <r>
      <rPr>
        <b/>
        <sz val="12"/>
        <rFont val="Arial"/>
        <family val="2"/>
      </rPr>
      <t xml:space="preserve"> FINANCIAL REPORT</t>
    </r>
  </si>
  <si>
    <r>
      <t xml:space="preserve">          </t>
    </r>
    <r>
      <rPr>
        <b/>
        <sz val="12"/>
        <rFont val="Arial"/>
        <family val="2"/>
      </rPr>
      <t xml:space="preserve"> EXPENDITURES</t>
    </r>
  </si>
  <si>
    <t>SECTION VI.</t>
  </si>
  <si>
    <t>SALARIES AND PAYROLL COSTS:</t>
  </si>
  <si>
    <t>306     Regular Clergy (Salary only)</t>
  </si>
  <si>
    <t>307     Extra Clergy</t>
  </si>
  <si>
    <t>307.1  Other Religious Personnel</t>
  </si>
  <si>
    <t>310     Regular Help (Gross Wages)</t>
  </si>
  <si>
    <t>311     Extra Help</t>
  </si>
  <si>
    <t>316     Payroll Taxes (Employer SS &amp; Medicare)</t>
  </si>
  <si>
    <t>321.8  Other</t>
  </si>
  <si>
    <t>Total Salaries and Payroll Costs</t>
  </si>
  <si>
    <t>SECTION VII.</t>
  </si>
  <si>
    <t>SUPPLIES:</t>
  </si>
  <si>
    <t>357.1  Votive Candles</t>
  </si>
  <si>
    <t>323     Other</t>
  </si>
  <si>
    <t>Total Supplies</t>
  </si>
  <si>
    <t>SECTION VIII.</t>
  </si>
  <si>
    <t>359.9  Total Printing</t>
  </si>
  <si>
    <t>SECTION IX.</t>
  </si>
  <si>
    <t>UTILITIES:</t>
  </si>
  <si>
    <t>338.1  Gas</t>
  </si>
  <si>
    <t>338.2  Electric</t>
  </si>
  <si>
    <t>335     Telephone</t>
  </si>
  <si>
    <t>339.9  Other</t>
  </si>
  <si>
    <t>Total Utilities</t>
  </si>
  <si>
    <t>SECTION X.</t>
  </si>
  <si>
    <t>OTHER OPERATING EXPENSES:</t>
  </si>
  <si>
    <t>301     Diocesan Assessment</t>
  </si>
  <si>
    <t xml:space="preserve">370     Subsidy to Elementary School (See Note 1)  </t>
  </si>
  <si>
    <t>370.1   Diocesan School Assessment/Direct Support to Schools</t>
  </si>
  <si>
    <t>376.8   Merged Parish Expenses</t>
  </si>
  <si>
    <t>376.9  Other</t>
  </si>
  <si>
    <t xml:space="preserve">     Total Other Operating Expenses</t>
  </si>
  <si>
    <t>SECTION XI.</t>
  </si>
  <si>
    <t>387.9  TOTAL RELIGIOUS EDUCATION/FAITH FORMATION</t>
  </si>
  <si>
    <t xml:space="preserve">     Total Operating Expenses   C.</t>
  </si>
  <si>
    <t>SECTION XII.</t>
  </si>
  <si>
    <r>
      <t>CAPITAL EXPENDITURES: (</t>
    </r>
    <r>
      <rPr>
        <b/>
        <sz val="10"/>
        <color rgb="FFFF0000"/>
        <rFont val="Arial"/>
        <family val="2"/>
      </rPr>
      <t>See Note 2</t>
    </r>
    <r>
      <rPr>
        <b/>
        <sz val="10"/>
        <rFont val="Arial"/>
        <family val="2"/>
      </rPr>
      <t>)</t>
    </r>
  </si>
  <si>
    <t>378     Real Estate Purchases</t>
  </si>
  <si>
    <t>350     New Buildings &amp; Extensions</t>
  </si>
  <si>
    <t>350.1  Remodeling</t>
  </si>
  <si>
    <t>350.2  Repair &amp; Renovation</t>
  </si>
  <si>
    <t>332     Equipment &amp; Furnishings</t>
  </si>
  <si>
    <t xml:space="preserve">    Total Capital Expenditures   D.</t>
  </si>
  <si>
    <r>
      <rPr>
        <u/>
        <sz val="10"/>
        <rFont val="Arial"/>
        <family val="2"/>
      </rPr>
      <t xml:space="preserve">Note 1: </t>
    </r>
    <r>
      <rPr>
        <sz val="10"/>
        <rFont val="Arial"/>
        <family val="2"/>
      </rPr>
      <t>This amount Must equal amount reported on Elementary School report Line #403 -  Parish Subsidy</t>
    </r>
  </si>
  <si>
    <r>
      <rPr>
        <b/>
        <i/>
        <sz val="10"/>
        <rFont val="Arial"/>
        <family val="2"/>
      </rPr>
      <t>IA Use Only</t>
    </r>
    <r>
      <rPr>
        <b/>
        <sz val="10"/>
        <rFont val="Arial"/>
        <family val="2"/>
      </rPr>
      <t xml:space="preserve">   999.0</t>
    </r>
  </si>
  <si>
    <r>
      <rPr>
        <u/>
        <sz val="10"/>
        <color rgb="FFFF0000"/>
        <rFont val="Arial"/>
        <family val="2"/>
      </rPr>
      <t>Note 2:</t>
    </r>
    <r>
      <rPr>
        <sz val="10"/>
        <color rgb="FFFF0000"/>
        <rFont val="Arial"/>
        <family val="2"/>
      </rPr>
      <t xml:space="preserve"> Attach listing of all projects $25,000 or more &amp; Bishop's approval Letter.</t>
    </r>
  </si>
  <si>
    <t>SECTION XIII.</t>
  </si>
  <si>
    <t>REDUCTION IN DEBT:</t>
  </si>
  <si>
    <t>Principal Payments on Debt: (Mortgages/Notes)</t>
  </si>
  <si>
    <t xml:space="preserve">                  Total Reduction in Debt    E.</t>
  </si>
  <si>
    <t xml:space="preserve">                  TOTAL CASH EXPENDITURES         (C + D + E)</t>
  </si>
  <si>
    <t>CEMETERY NAME:</t>
  </si>
  <si>
    <t>Each cemetery MUST be separately reported:</t>
  </si>
  <si>
    <t>Number of Burials:</t>
  </si>
  <si>
    <t>Current Pricing:</t>
  </si>
  <si>
    <t>Full Body</t>
  </si>
  <si>
    <t>Cremation</t>
  </si>
  <si>
    <t>In Ground Full Body</t>
  </si>
  <si>
    <t>Graves</t>
  </si>
  <si>
    <t>Mausoleum Full Body</t>
  </si>
  <si>
    <t>Interments</t>
  </si>
  <si>
    <t>Cremation Ground</t>
  </si>
  <si>
    <t>Crypts</t>
  </si>
  <si>
    <t>Cremation Niche</t>
  </si>
  <si>
    <t>Entombments</t>
  </si>
  <si>
    <t>Total Burials</t>
  </si>
  <si>
    <t>Niche</t>
  </si>
  <si>
    <t>Columbaria</t>
  </si>
  <si>
    <t>RECEIPTS</t>
  </si>
  <si>
    <t xml:space="preserve">       EXPENDITURES</t>
  </si>
  <si>
    <t>800     Graves</t>
  </si>
  <si>
    <t xml:space="preserve">  826     Salaries</t>
  </si>
  <si>
    <t>801     Crypts</t>
  </si>
  <si>
    <t xml:space="preserve">  827     Payroll Taxes (Employer SS &amp; Medicare)</t>
  </si>
  <si>
    <t>802     Interments / Entombments</t>
  </si>
  <si>
    <t xml:space="preserve">  828     Employee Benefits (Ins, 403b match, etc.)</t>
  </si>
  <si>
    <t>803     Memorials / Foundations</t>
  </si>
  <si>
    <t xml:space="preserve">  829     Repairs &amp; Maintenance</t>
  </si>
  <si>
    <t>804     Donations &amp; Bequests</t>
  </si>
  <si>
    <t xml:space="preserve">  830     Supplies</t>
  </si>
  <si>
    <t>805     Income--Perpetual Care Fund</t>
  </si>
  <si>
    <t xml:space="preserve">  831     Utilities</t>
  </si>
  <si>
    <t>806     Dividends / Interest</t>
  </si>
  <si>
    <t xml:space="preserve">  832     Property Insurance</t>
  </si>
  <si>
    <t>807     Parish Collection</t>
  </si>
  <si>
    <t xml:space="preserve">  833     Contract Services (Grave openings,Moving,etc.)</t>
  </si>
  <si>
    <r>
      <t>808     Transfer from Cemetery Savings</t>
    </r>
    <r>
      <rPr>
        <b/>
        <sz val="12"/>
        <color rgb="FFFF0000"/>
        <rFont val="Arial"/>
        <family val="2"/>
      </rPr>
      <t>**</t>
    </r>
  </si>
  <si>
    <t xml:space="preserve">  834     Grave / Crypt Returns</t>
  </si>
  <si>
    <r>
      <t>809     W/D from Perm Maint Fund</t>
    </r>
    <r>
      <rPr>
        <b/>
        <sz val="12"/>
        <color rgb="FFFF0000"/>
        <rFont val="Arial"/>
        <family val="2"/>
      </rPr>
      <t>**</t>
    </r>
  </si>
  <si>
    <r>
      <t xml:space="preserve">  835     Transfer to Cemetery Savings</t>
    </r>
    <r>
      <rPr>
        <sz val="12"/>
        <color rgb="FFFF0000"/>
        <rFont val="Arial"/>
        <family val="2"/>
      </rPr>
      <t>**</t>
    </r>
  </si>
  <si>
    <t>810     Other</t>
  </si>
  <si>
    <r>
      <t xml:space="preserve">  836     Deposits to Permanent Maintenance Fund</t>
    </r>
    <r>
      <rPr>
        <b/>
        <sz val="10"/>
        <color rgb="FFFF0000"/>
        <rFont val="Arial"/>
        <family val="2"/>
      </rPr>
      <t>**</t>
    </r>
  </si>
  <si>
    <t>811     Niches</t>
  </si>
  <si>
    <t xml:space="preserve">  837     Capital Expenditures</t>
  </si>
  <si>
    <t>812     SBA PPP Funds</t>
  </si>
  <si>
    <t>813     CARES ACT (incl ERC &amp; PSL)</t>
  </si>
  <si>
    <t xml:space="preserve">  838     Other</t>
  </si>
  <si>
    <t>Total Receipts</t>
  </si>
  <si>
    <t>Total Expenditures</t>
  </si>
  <si>
    <t xml:space="preserve">  999.4 Net Surplus (Deficit)</t>
  </si>
  <si>
    <t xml:space="preserve">  (Receipts Less Expenditures)</t>
  </si>
  <si>
    <t>** Only used if Savings/Permanent Maintenance Funds are not included in PDS Ledger</t>
  </si>
  <si>
    <t>Cemetery Operating Assets</t>
  </si>
  <si>
    <t>130 Checking</t>
  </si>
  <si>
    <t>131 Savings/M Mkt/CDs</t>
  </si>
  <si>
    <t>132 St Joseph Inv Fund</t>
  </si>
  <si>
    <t>132 Other Investment</t>
  </si>
  <si>
    <t>133 Due from Parish………………….</t>
  </si>
  <si>
    <t>……………………………………………………………………………………………..................</t>
  </si>
  <si>
    <t>Total Operating Assets</t>
  </si>
  <si>
    <t>Cemetery Permanent Maintenance Assets</t>
  </si>
  <si>
    <t>134 Checking</t>
  </si>
  <si>
    <t>135 Savings/M Mkt/CDs</t>
  </si>
  <si>
    <t xml:space="preserve">136 St Joseph Inv Fund </t>
  </si>
  <si>
    <t>137 Other Investment</t>
  </si>
  <si>
    <t>Total Permanent Maintenance Assets</t>
  </si>
  <si>
    <t>Sub-Total Cemetery Assets</t>
  </si>
  <si>
    <r>
      <rPr>
        <sz val="10"/>
        <color rgb="FF000000"/>
        <rFont val="Arial"/>
        <family val="2"/>
      </rPr>
      <t>139 Permanent Maint. Goal Variance      (autofils from Page 7</t>
    </r>
    <r>
      <rPr>
        <sz val="10"/>
        <color rgb="FFFF0000"/>
        <rFont val="Arial"/>
        <family val="2"/>
      </rPr>
      <t xml:space="preserve"> </t>
    </r>
    <r>
      <rPr>
        <b/>
        <sz val="10"/>
        <color rgb="FFFF0000"/>
        <rFont val="Arial"/>
        <family val="2"/>
      </rPr>
      <t>MUST BE COMPLETED</t>
    </r>
    <r>
      <rPr>
        <sz val="10"/>
        <color rgb="FF000000"/>
        <rFont val="Arial"/>
        <family val="2"/>
      </rPr>
      <t>)</t>
    </r>
  </si>
  <si>
    <t>Total Annual Report Cemetery Assets</t>
  </si>
  <si>
    <t>Cemetery Permanent Maintenance Goal:</t>
  </si>
  <si>
    <t>999</t>
  </si>
  <si>
    <t>See Information for the calculation on workbook tab 7 "Perm Maint Goal"</t>
  </si>
  <si>
    <t>Cemetery Reconciliation</t>
  </si>
  <si>
    <t>Total Cemetery Assets Beginning of Year (8/31 balances)</t>
  </si>
  <si>
    <t>From PDS Ledger Comparitive Balance Sheet</t>
  </si>
  <si>
    <t>Auto fills from above</t>
  </si>
  <si>
    <t>Total Expenses</t>
  </si>
  <si>
    <t>Calculated Ending Balance</t>
  </si>
  <si>
    <t>Actual Balance</t>
  </si>
  <si>
    <t>Auto fills from Sub-Total Cemetery Assets above</t>
  </si>
  <si>
    <r>
      <rPr>
        <sz val="10"/>
        <color rgb="FFFF0000"/>
        <rFont val="Arial"/>
        <family val="2"/>
      </rPr>
      <t xml:space="preserve"> MUST BE ZERO</t>
    </r>
    <r>
      <rPr>
        <sz val="10"/>
        <rFont val="Arial"/>
        <family val="2"/>
      </rPr>
      <t xml:space="preserve">    Variance</t>
    </r>
  </si>
  <si>
    <t xml:space="preserve">if Variance exist: Review transactions in Dept 30: </t>
  </si>
  <si>
    <t>ALL cemetery reports MUST have a variance of zero (0). Do not force the report to balance.</t>
  </si>
  <si>
    <t>If you need assitance balancing, please contact Internal Audit before submitting report.</t>
  </si>
  <si>
    <t>Explain Variance:</t>
  </si>
  <si>
    <t xml:space="preserve">All receipts posted to dept 30, were deposited to or </t>
  </si>
  <si>
    <t>transferred to a cemetery account.</t>
  </si>
  <si>
    <t>All expenses posted to Dept 30 were paid from</t>
  </si>
  <si>
    <t>a cemetery account or reimbursement transferred</t>
  </si>
  <si>
    <t>from a cemetery account.</t>
  </si>
  <si>
    <t>PARISH ORGANIZATIONS</t>
  </si>
  <si>
    <t>Cash Account Balances (Checking, Saving, etc.) (Attach additional sheets if needed)</t>
  </si>
  <si>
    <t>Organization/Society:</t>
  </si>
  <si>
    <t>Bank:</t>
  </si>
  <si>
    <t>Account #:</t>
  </si>
  <si>
    <t>Amount:</t>
  </si>
  <si>
    <t>Permanent Maintenance Calculation Explanation</t>
  </si>
  <si>
    <t>MUST BE COMPLETED FOR EACH PARISH CEMETERY</t>
  </si>
  <si>
    <t xml:space="preserve">There are several models that can be used to determine the financial needs of a full cemetery in regards to a permanent maintenance fund. </t>
  </si>
  <si>
    <t>The Diocese of Buffalo has decided on a model which takes into account estimated expenses (when the cemetery is "full"), rate of return on investments, and cost of living (inflation adjustments).</t>
  </si>
  <si>
    <t>PERMANENT MAINTANCE TAB MUST BE COMPLETED AND RETURNED WITH ANNUAL REPORT CANNOT BE COMPLETED SEPARATELY</t>
  </si>
  <si>
    <t xml:space="preserve">A full cemetery is a cemetery where no further land development is possible, and no futher grave sales, burials, or grave openings will take place. </t>
  </si>
  <si>
    <r>
      <t xml:space="preserve">This is an </t>
    </r>
    <r>
      <rPr>
        <b/>
        <sz val="10"/>
        <rFont val="Arial"/>
        <family val="2"/>
      </rPr>
      <t>estimated</t>
    </r>
    <r>
      <rPr>
        <sz val="10"/>
        <rFont val="Arial"/>
        <family val="2"/>
      </rPr>
      <t xml:space="preserve"> calculation based on today's dollar values that can be refined and adjusted with each year - designed to assist parishes and cemeteries with the long-term planning and care of cemeteries.</t>
    </r>
  </si>
  <si>
    <t>Expenditures</t>
  </si>
  <si>
    <t>Current Fiscal year (autofils from P.5)</t>
  </si>
  <si>
    <t>Estimated Costs for "Full" Cemetery</t>
  </si>
  <si>
    <r>
      <t xml:space="preserve">Parishes should enter into column C the estimated costs associated with each of the various line items for when the cemetery is </t>
    </r>
    <r>
      <rPr>
        <i/>
        <sz val="10"/>
        <rFont val="Arial"/>
        <family val="2"/>
      </rPr>
      <t>full</t>
    </r>
    <r>
      <rPr>
        <sz val="10"/>
        <rFont val="Arial"/>
        <family val="2"/>
      </rPr>
      <t>.</t>
    </r>
  </si>
  <si>
    <t>Salaries and benefits (lines # 826,827,828) may include maintenance personnel, bookkeeping, clergy.</t>
  </si>
  <si>
    <t xml:space="preserve">  827     Payroll Taxes</t>
  </si>
  <si>
    <t xml:space="preserve">  828     Fringe Benefits</t>
  </si>
  <si>
    <t xml:space="preserve">  832     Insurance</t>
  </si>
  <si>
    <t xml:space="preserve">  833     Contract Services (Grave openings, Moving, etc.)</t>
  </si>
  <si>
    <t>Contract services may include limited grave openings, landscaping costs, snow plowing, etc.</t>
  </si>
  <si>
    <r>
      <t xml:space="preserve">  835     Transfer to Cemetery Savings</t>
    </r>
    <r>
      <rPr>
        <sz val="8"/>
        <color rgb="FFFF0000"/>
        <rFont val="Arial"/>
        <family val="2"/>
      </rPr>
      <t>**</t>
    </r>
  </si>
  <si>
    <t>N/A</t>
  </si>
  <si>
    <t>Capital Expenditures could include repairs to roads, monuments, mausoleum, columbariums, etc</t>
  </si>
  <si>
    <t>Rate of Return on Investment</t>
  </si>
  <si>
    <t>For this year's calculation, a fixed S&amp;P rate of Return (8.5%)</t>
  </si>
  <si>
    <t>Inflation Adjustment</t>
  </si>
  <si>
    <t xml:space="preserve"> and a fixed Rate of inflation (5.5%) will be used</t>
  </si>
  <si>
    <t>Calculated Discounted Rate</t>
  </si>
  <si>
    <t>Permanent Maintenance Goal</t>
  </si>
  <si>
    <t>Total Current Cemetery Assets</t>
  </si>
  <si>
    <t>Variance</t>
  </si>
  <si>
    <t>Current Permanent Maintenance Shortfall</t>
  </si>
  <si>
    <t>Estimated Current Capacity % of Full</t>
  </si>
  <si>
    <t>Current Permanent Maintenance Goal</t>
  </si>
  <si>
    <t>Parishes should have at least this amount reserved in permanent maintenance funds.</t>
  </si>
  <si>
    <t>Reconciliation of Paid but Unsatisfied Mass Intentions:</t>
  </si>
  <si>
    <t>Using the parish's calendar books and any supply/extra/estate records determine</t>
  </si>
  <si>
    <t>Direction for Completing Mass Reconciliation Worksheet</t>
  </si>
  <si>
    <r>
      <t xml:space="preserve">if the Mass funds (offerings) at the parish is sufficient for each </t>
    </r>
    <r>
      <rPr>
        <b/>
        <u/>
        <sz val="12"/>
        <rFont val="Arial"/>
        <family val="2"/>
      </rPr>
      <t>paid</t>
    </r>
    <r>
      <rPr>
        <sz val="12"/>
        <rFont val="Arial"/>
        <family val="2"/>
      </rPr>
      <t xml:space="preserve"> Mass intention the parish received</t>
    </r>
  </si>
  <si>
    <t>Item</t>
  </si>
  <si>
    <t>Instructions</t>
  </si>
  <si>
    <r>
      <rPr>
        <b/>
        <i/>
        <sz val="11"/>
        <color rgb="FFFF0000"/>
        <rFont val="Calibri"/>
        <family val="2"/>
      </rPr>
      <t>1</t>
    </r>
    <r>
      <rPr>
        <sz val="11"/>
        <color rgb="FF000000"/>
        <rFont val="Calibri"/>
        <family val="2"/>
      </rPr>
      <t xml:space="preserve"> Date Reconciliation Completed:</t>
    </r>
  </si>
  <si>
    <t xml:space="preserve">Enter the date the reconciliation was completed. Reconciliation should be completed in whole on the same day. </t>
  </si>
  <si>
    <r>
      <rPr>
        <b/>
        <i/>
        <sz val="11"/>
        <color rgb="FFFF0000"/>
        <rFont val="Calibri"/>
        <family val="2"/>
      </rPr>
      <t>2</t>
    </r>
    <r>
      <rPr>
        <sz val="11"/>
        <color rgb="FF000000"/>
        <rFont val="Calibri"/>
        <family val="2"/>
      </rPr>
      <t xml:space="preserve"> Date of Last Disbursement:</t>
    </r>
  </si>
  <si>
    <t>Enter the last time a disbursement was made from the Mass Offerings Account.</t>
  </si>
  <si>
    <t>Mass Offering Funds</t>
  </si>
  <si>
    <t>Enter any cash on hand used to make change or any undeposited Mass Offerings funds.</t>
  </si>
  <si>
    <r>
      <rPr>
        <b/>
        <i/>
        <sz val="10"/>
        <color rgb="FFFF0000"/>
        <rFont val="Arial"/>
        <family val="2"/>
      </rPr>
      <t>3</t>
    </r>
    <r>
      <rPr>
        <sz val="10"/>
        <rFont val="Arial"/>
        <family val="2"/>
      </rPr>
      <t xml:space="preserve"> Cash on Hand</t>
    </r>
  </si>
  <si>
    <t xml:space="preserve">Enter all accounts designated for Mass individually. If you need more lines, email your annual report spreadsheet to IA to add banking lines for you. </t>
  </si>
  <si>
    <r>
      <t xml:space="preserve">Count and list all Masses that have been paid by the requester, </t>
    </r>
    <r>
      <rPr>
        <u/>
        <sz val="10"/>
        <rFont val="Arial"/>
        <family val="2"/>
      </rPr>
      <t>but not yet distributed</t>
    </r>
    <r>
      <rPr>
        <sz val="10"/>
        <rFont val="Arial"/>
        <family val="2"/>
      </rPr>
      <t xml:space="preserve"> to clergy for current year end and enter on the appropriate line. </t>
    </r>
  </si>
  <si>
    <r>
      <rPr>
        <b/>
        <i/>
        <sz val="10"/>
        <color rgb="FFFF0000"/>
        <rFont val="Arial"/>
        <family val="2"/>
      </rPr>
      <t>4</t>
    </r>
    <r>
      <rPr>
        <b/>
        <sz val="10"/>
        <rFont val="Arial"/>
        <family val="2"/>
      </rPr>
      <t xml:space="preserve"> Bank</t>
    </r>
  </si>
  <si>
    <t xml:space="preserve">General Ledger or </t>
  </si>
  <si>
    <t>2023/2024/All Souls, Mother's Day, Father's Day, and Estate/Other.</t>
  </si>
  <si>
    <t>register balance</t>
  </si>
  <si>
    <t>NOTE:</t>
  </si>
  <si>
    <t>Do not include pro populo (for the people) or any other Masses where a stipend is not received by the parish.</t>
  </si>
  <si>
    <t>Checking</t>
  </si>
  <si>
    <t xml:space="preserve">Do not included scheduled Masses that have not been paid for by the requester. </t>
  </si>
  <si>
    <t>Savings</t>
  </si>
  <si>
    <t xml:space="preserve">Mass Offerings Reconciliation MUST be completed by someone other than the person who </t>
  </si>
  <si>
    <t>SJIF</t>
  </si>
  <si>
    <t xml:space="preserve">handles the Mass Offerings Account deposits and disbursements. </t>
  </si>
  <si>
    <t>Other</t>
  </si>
  <si>
    <t>A</t>
  </si>
  <si>
    <t>Self-calculating total of all mass offerings, to include Cash on Hand.</t>
  </si>
  <si>
    <t>Total Mass Offerings</t>
  </si>
  <si>
    <t>B</t>
  </si>
  <si>
    <t>Self-Calculating total of all unpaid Mass Offerings.</t>
  </si>
  <si>
    <t>Mass Intentions</t>
  </si>
  <si>
    <t>C</t>
  </si>
  <si>
    <t xml:space="preserve">Mass Offerings for the Diocese of Buffalo are $15 regardless of the date of the Mass. </t>
  </si>
  <si>
    <t xml:space="preserve">Parishes are not authorized to charge more for Sundays/Christmas/Easter/Holy Days etc. </t>
  </si>
  <si>
    <r>
      <rPr>
        <b/>
        <i/>
        <sz val="11"/>
        <color rgb="FFFF0000"/>
        <rFont val="Arial"/>
        <family val="2"/>
      </rPr>
      <t>5</t>
    </r>
    <r>
      <rPr>
        <b/>
        <u/>
        <sz val="11"/>
        <rFont val="Arial"/>
        <family val="2"/>
      </rPr>
      <t xml:space="preserve"> Source</t>
    </r>
  </si>
  <si>
    <t># of Masses (Paid but unsaid)</t>
  </si>
  <si>
    <t xml:space="preserve">2023 Scheduled Masses </t>
  </si>
  <si>
    <t>D</t>
  </si>
  <si>
    <t xml:space="preserve">Self-calculating total Mass Offerings required to satisfy unpaid Masses. </t>
  </si>
  <si>
    <t>2024 Scheduled Masses</t>
  </si>
  <si>
    <t>E</t>
  </si>
  <si>
    <t xml:space="preserve">Self-calculating Surplus/Deficit for unpaid Masses. Parishes with a deficit should take steps to make the Mass Offerings account whole. </t>
  </si>
  <si>
    <t xml:space="preserve">Unscheduled All Souls Masses </t>
  </si>
  <si>
    <t>Contact IA for assistance.</t>
  </si>
  <si>
    <t>Unscheduled Mother's Day Masses</t>
  </si>
  <si>
    <t>Unscheduled Father's Day Masses</t>
  </si>
  <si>
    <t>Estate / Other Unscheduled Masses</t>
  </si>
  <si>
    <t>Total  #  of Masses Paid</t>
  </si>
  <si>
    <t>Individual Mass Offering</t>
  </si>
  <si>
    <t>C*</t>
  </si>
  <si>
    <t>Total Amount of Offering required</t>
  </si>
  <si>
    <r>
      <rPr>
        <b/>
        <i/>
        <sz val="11"/>
        <color rgb="FFFF0000"/>
        <rFont val="Arial"/>
        <family val="2"/>
      </rPr>
      <t>D</t>
    </r>
    <r>
      <rPr>
        <b/>
        <sz val="11"/>
        <color rgb="FFFF0000"/>
        <rFont val="Arial"/>
        <family val="2"/>
      </rPr>
      <t xml:space="preserve"> </t>
    </r>
    <r>
      <rPr>
        <i/>
        <sz val="11"/>
        <color rgb="FF000000"/>
        <rFont val="Arial"/>
        <family val="2"/>
      </rPr>
      <t>(= B * C)</t>
    </r>
  </si>
  <si>
    <t>Surplus/(Deficit)</t>
  </si>
  <si>
    <r>
      <rPr>
        <b/>
        <i/>
        <sz val="11"/>
        <color rgb="FFFF0000"/>
        <rFont val="Arial"/>
        <family val="2"/>
      </rPr>
      <t>E</t>
    </r>
    <r>
      <rPr>
        <b/>
        <sz val="11"/>
        <color rgb="FFFF0000"/>
        <rFont val="Arial"/>
        <family val="2"/>
      </rPr>
      <t xml:space="preserve"> </t>
    </r>
    <r>
      <rPr>
        <i/>
        <sz val="11"/>
        <rFont val="Arial"/>
        <family val="2"/>
      </rPr>
      <t>(= A - D)</t>
    </r>
  </si>
  <si>
    <r>
      <rPr>
        <b/>
        <i/>
        <sz val="11"/>
        <color rgb="FFFF0000"/>
        <rFont val="Calibri"/>
        <family val="2"/>
      </rPr>
      <t>6</t>
    </r>
    <r>
      <rPr>
        <sz val="11"/>
        <color rgb="FF000000"/>
        <rFont val="Calibri"/>
        <family val="2"/>
      </rPr>
      <t xml:space="preserve"> Mass Reconciliation Completed By:</t>
    </r>
  </si>
  <si>
    <t>See Mass Reconciliation Procedures for detailed instructions / See Annual Clergy Renumeration packet for additional Mass Offering info</t>
  </si>
  <si>
    <t>*</t>
  </si>
  <si>
    <t>All Mass Intentions are $15. Parishes are not authorized to charge a different fee for Sundays/Holy Days/Christmas/Easter.</t>
  </si>
  <si>
    <t xml:space="preserve">To comply with diocesan policy, all Mother’s Day, Father’s Day, and All Souls cash receipts should be deposited to the Mass account and an equivalent number of Masses should be scheduled.                      </t>
  </si>
  <si>
    <t>A record should be maintained to document the number of Masses received and the dates on which these intentions were satisfied.</t>
  </si>
  <si>
    <r>
      <t xml:space="preserve">Mother's Day, Father's Day and All Souls Offerings are </t>
    </r>
    <r>
      <rPr>
        <b/>
        <u/>
        <sz val="12"/>
        <rFont val="Arial"/>
        <family val="2"/>
      </rPr>
      <t xml:space="preserve">not </t>
    </r>
    <r>
      <rPr>
        <sz val="12"/>
        <rFont val="Arial"/>
        <family val="2"/>
      </rPr>
      <t>recorded to Church Office.</t>
    </r>
  </si>
  <si>
    <r>
      <t xml:space="preserve">A weekly </t>
    </r>
    <r>
      <rPr>
        <i/>
        <sz val="12"/>
        <rFont val="Arial"/>
        <family val="2"/>
      </rPr>
      <t>pro populo</t>
    </r>
    <r>
      <rPr>
        <sz val="12"/>
        <rFont val="Arial"/>
        <family val="2"/>
      </rPr>
      <t xml:space="preserve"> Mass must be celebrated. In cases where the pastor/Admin/moderator serves more than one parish, the Mass should be rotated among locations.</t>
    </r>
  </si>
  <si>
    <t>Pro populo Mass intentions are the responsibility of the pastor/administrator/moderator for the priest in Solidum and he should not receive an offering for these Masses. If a priest other than the pastor/administrator celebrates the Mass, the celebrating priest is paid, and the pastor/admin/moderator gives the celebrating priest from his paid offerings.</t>
  </si>
  <si>
    <t xml:space="preserve">Bination/Trination and Dual intention Offerings should be donated to the authorized Bishop's Charity. </t>
  </si>
  <si>
    <t>By signing we affirm that we have read this report and that all information is complete and accurate to the best of our knowledge.</t>
  </si>
  <si>
    <t>Signature of Pastor/Admin/Moderator/Rector:</t>
  </si>
  <si>
    <t>Date:</t>
  </si>
  <si>
    <t>Signature of Trustees:</t>
  </si>
  <si>
    <t>/</t>
  </si>
  <si>
    <t>Printed Names of Trustees:</t>
  </si>
  <si>
    <t>Signature of Finance Council Chair:</t>
  </si>
  <si>
    <t>Printed Name of Finance Council Chair:</t>
  </si>
  <si>
    <t>Parish Financial Report must be signed by all parties to be considered complete.</t>
  </si>
  <si>
    <r>
      <t>Other School Liabilities (</t>
    </r>
    <r>
      <rPr>
        <b/>
        <u/>
        <sz val="12"/>
        <rFont val="Arial"/>
        <family val="2"/>
      </rPr>
      <t>not</t>
    </r>
    <r>
      <rPr>
        <sz val="12"/>
        <rFont val="Arial"/>
        <family val="2"/>
      </rPr>
      <t xml:space="preserve"> including tuition &amp; Fees)</t>
    </r>
  </si>
  <si>
    <t>All funds in Trust associated with the school, (ie: 8th grade, Sports program, etc)</t>
  </si>
  <si>
    <t xml:space="preserve"> DOB Annual Report Worksheet v8.0 including Part I:Error and Exceptions; Balance sheet comparative 8/2023 &amp; 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</si>
</sst>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m/d/yy;@"/>
    <numFmt numFmtId="166" formatCode="0.0"/>
    <numFmt numFmtId="167" formatCode="00\-00"/>
  </numFmts>
  <fonts count="87">
    <font>
      <sz val="10"/>
      <name val="Arial"/>
    </font>
    <font>
      <sz val="10"/>
      <name val="Arial"/>
      <family val="2"/>
    </font>
    <font>
      <sz val="8"/>
      <name val="Arial"/>
      <family val="2"/>
    </font>
    <font>
      <b/>
      <sz val="17"/>
      <name val="Arial"/>
      <family val="2"/>
    </font>
    <font>
      <b/>
      <sz val="10"/>
      <name val="Arial"/>
      <family val="2"/>
    </font>
    <font>
      <b/>
      <sz val="8"/>
      <name val="Arial"/>
      <family val="2"/>
    </font>
    <font>
      <b/>
      <u/>
      <sz val="17"/>
      <name val="Arial"/>
      <family val="2"/>
    </font>
    <font>
      <b/>
      <sz val="11"/>
      <name val="Arial"/>
      <family val="2"/>
    </font>
    <font>
      <u/>
      <sz val="10"/>
      <name val="Arial"/>
      <family val="2"/>
    </font>
    <font>
      <b/>
      <sz val="12"/>
      <name val="Arial"/>
      <family val="2"/>
    </font>
    <font>
      <b/>
      <u/>
      <sz val="12"/>
      <name val="Arial"/>
      <family val="2"/>
    </font>
    <font>
      <b/>
      <u/>
      <sz val="10"/>
      <name val="Arial"/>
      <family val="2"/>
    </font>
    <font>
      <b/>
      <u/>
      <sz val="14"/>
      <name val="Arial"/>
      <family val="2"/>
    </font>
    <font>
      <sz val="12"/>
      <name val="Arial"/>
      <family val="2"/>
    </font>
    <font>
      <sz val="14"/>
      <name val="Arial"/>
      <family val="2"/>
    </font>
    <font>
      <b/>
      <sz val="14"/>
      <name val="Arial"/>
      <family val="2"/>
    </font>
    <font>
      <b/>
      <sz val="10"/>
      <color rgb="FFFF0000"/>
      <name val="Arial"/>
      <family val="2"/>
    </font>
    <font>
      <sz val="6"/>
      <color rgb="FF000000"/>
      <name val="Arial"/>
      <family val="2"/>
    </font>
    <font>
      <sz val="8"/>
      <color rgb="FF000000"/>
      <name val="Arial"/>
      <family val="2"/>
    </font>
    <font>
      <sz val="10"/>
      <color rgb="FFFF0000"/>
      <name val="Arial"/>
      <family val="2"/>
    </font>
    <font>
      <sz val="8"/>
      <color rgb="FFFF0000"/>
      <name val="Arial"/>
      <family val="2"/>
    </font>
    <font>
      <sz val="9"/>
      <name val="Arial"/>
      <family val="2"/>
    </font>
    <font>
      <b/>
      <u/>
      <sz val="10"/>
      <color rgb="FFFF0000"/>
      <name val="Arial"/>
      <family val="2"/>
    </font>
    <font>
      <u/>
      <sz val="12"/>
      <name val="Arial"/>
      <family val="2"/>
    </font>
    <font>
      <sz val="12"/>
      <color rgb="FFFF0000"/>
      <name val="Arial"/>
      <family val="2"/>
    </font>
    <font>
      <b/>
      <sz val="12"/>
      <color rgb="FFFF0000"/>
      <name val="Arial"/>
      <family val="2"/>
    </font>
    <font>
      <u/>
      <sz val="10"/>
      <color theme="10"/>
      <name val="Arial"/>
      <family val="2"/>
    </font>
    <font>
      <u/>
      <sz val="14"/>
      <name val="Arial"/>
      <family val="2"/>
    </font>
    <font>
      <b/>
      <sz val="16"/>
      <name val="Arial"/>
      <family val="2"/>
    </font>
    <font>
      <sz val="7"/>
      <name val="Arial"/>
      <family val="2"/>
    </font>
    <font>
      <b/>
      <sz val="12"/>
      <color rgb="FF0000FF"/>
      <name val="Arial"/>
      <family val="2"/>
    </font>
    <font>
      <b/>
      <u/>
      <sz val="12"/>
      <color rgb="FFFF0000"/>
      <name val="Arial"/>
      <family val="2"/>
    </font>
    <font>
      <b/>
      <u/>
      <sz val="9"/>
      <name val="Arial"/>
      <family val="2"/>
    </font>
    <font>
      <b/>
      <i/>
      <sz val="10"/>
      <name val="Arial"/>
      <family val="2"/>
    </font>
    <font>
      <i/>
      <sz val="10"/>
      <name val="Arial"/>
      <family val="2"/>
    </font>
    <font>
      <b/>
      <sz val="18"/>
      <color rgb="FFFF0000"/>
      <name val="Arial"/>
      <family val="2"/>
    </font>
    <font>
      <b/>
      <u/>
      <sz val="11"/>
      <name val="Arial"/>
      <family val="2"/>
    </font>
    <font>
      <sz val="10"/>
      <name val="Arial"/>
      <family val="2"/>
    </font>
    <font>
      <b/>
      <u val="singleAccounting"/>
      <sz val="10"/>
      <color rgb="FFFF0000"/>
      <name val="Arial"/>
      <family val="2"/>
    </font>
    <font>
      <b/>
      <u val="doubleAccounting"/>
      <sz val="10"/>
      <name val="Arial"/>
      <family val="2"/>
    </font>
    <font>
      <b/>
      <u val="double"/>
      <sz val="10"/>
      <name val="Arial"/>
      <family val="2"/>
    </font>
    <font>
      <b/>
      <sz val="12"/>
      <color rgb="FF000000"/>
      <name val="Arial"/>
      <family val="2"/>
    </font>
    <font>
      <sz val="11"/>
      <color rgb="FF000000"/>
      <name val="Arial"/>
      <family val="2"/>
    </font>
    <font>
      <sz val="11"/>
      <color rgb="FF000000"/>
      <name val="Calibri"/>
      <family val="2"/>
    </font>
    <font>
      <sz val="11"/>
      <name val="Arial"/>
      <family val="2"/>
    </font>
    <font>
      <b/>
      <sz val="11"/>
      <color rgb="FFFF0000"/>
      <name val="Arial"/>
      <family val="2"/>
    </font>
    <font>
      <b/>
      <i/>
      <sz val="11"/>
      <color rgb="FFFF0000"/>
      <name val="Arial"/>
      <family val="2"/>
    </font>
    <font>
      <i/>
      <sz val="11"/>
      <color rgb="FF000000"/>
      <name val="Calibri"/>
      <family val="2"/>
    </font>
    <font>
      <i/>
      <sz val="11"/>
      <name val="Arial"/>
      <family val="2"/>
    </font>
    <font>
      <b/>
      <i/>
      <sz val="11"/>
      <name val="Arial"/>
      <family val="2"/>
    </font>
    <font>
      <i/>
      <sz val="11"/>
      <color rgb="FF000000"/>
      <name val="Arial"/>
      <family val="2"/>
    </font>
    <font>
      <u val="doubleAccounting"/>
      <sz val="11"/>
      <name val="Arial"/>
      <family val="2"/>
    </font>
    <font>
      <sz val="10"/>
      <color rgb="FF000000"/>
      <name val="Arial"/>
      <family val="2"/>
    </font>
    <font>
      <b/>
      <sz val="10"/>
      <color rgb="FF000000"/>
      <name val="Arial"/>
      <family val="2"/>
    </font>
    <font>
      <u val="double"/>
      <sz val="10"/>
      <name val="Arial"/>
      <family val="2"/>
    </font>
    <font>
      <b/>
      <i/>
      <sz val="10"/>
      <color rgb="FFFF0000"/>
      <name val="Arial"/>
      <family val="2"/>
    </font>
    <font>
      <b/>
      <u/>
      <sz val="16"/>
      <name val="Arial"/>
      <family val="2"/>
    </font>
    <font>
      <b/>
      <i/>
      <sz val="9"/>
      <name val="Arial"/>
      <family val="2"/>
    </font>
    <font>
      <b/>
      <sz val="11"/>
      <color rgb="FF000000"/>
      <name val="Calibri"/>
      <family val="2"/>
    </font>
    <font>
      <sz val="12"/>
      <color rgb="FF000000"/>
      <name val="Arial"/>
      <family val="2"/>
    </font>
    <font>
      <b/>
      <i/>
      <sz val="12"/>
      <color rgb="FF000000"/>
      <name val="Arial"/>
      <family val="2"/>
    </font>
    <font>
      <sz val="9"/>
      <color rgb="FFFF0000"/>
      <name val="Arial"/>
      <family val="2"/>
    </font>
    <font>
      <sz val="11"/>
      <name val="Times New Roman"/>
      <family val="1"/>
    </font>
    <font>
      <b/>
      <u/>
      <sz val="8"/>
      <name val="Arial"/>
      <family val="2"/>
    </font>
    <font>
      <u/>
      <sz val="10"/>
      <color rgb="FFFF0000"/>
      <name val="Arial"/>
      <family val="2"/>
    </font>
    <font>
      <sz val="12"/>
      <color rgb="FF000000"/>
      <name val="Arial Rounded MT Bold"/>
      <family val="2"/>
    </font>
    <font>
      <sz val="12"/>
      <name val="Arial Rounded MT Bold"/>
      <family val="2"/>
    </font>
    <font>
      <i/>
      <sz val="12"/>
      <name val="Arial"/>
      <family val="2"/>
    </font>
    <font>
      <b/>
      <sz val="22"/>
      <color rgb="FFFF0000"/>
      <name val="Arial"/>
      <family val="2"/>
    </font>
    <font>
      <i/>
      <sz val="10"/>
      <color rgb="FFFF0000"/>
      <name val="Arial"/>
      <family val="2"/>
    </font>
    <font>
      <b/>
      <sz val="18"/>
      <color rgb="FF0000FF"/>
      <name val="Arial"/>
      <family val="2"/>
    </font>
    <font>
      <sz val="18"/>
      <name val="Arial"/>
      <family val="2"/>
    </font>
    <font>
      <b/>
      <sz val="9"/>
      <name val="Arial"/>
      <family val="2"/>
    </font>
    <font>
      <b/>
      <i/>
      <sz val="10"/>
      <color rgb="FF000000"/>
      <name val="Arial"/>
      <family val="2"/>
    </font>
    <font>
      <b/>
      <i/>
      <sz val="11"/>
      <color rgb="FFFF0000"/>
      <name val="Calibri"/>
      <family val="2"/>
    </font>
    <font>
      <sz val="10"/>
      <color theme="1"/>
      <name val="Arial"/>
      <family val="2"/>
    </font>
    <font>
      <u/>
      <sz val="14"/>
      <color theme="10"/>
      <name val="Arial"/>
      <family val="2"/>
    </font>
    <font>
      <sz val="12"/>
      <color theme="1"/>
      <name val="Arial"/>
      <family val="2"/>
    </font>
    <font>
      <sz val="11"/>
      <name val="Calibri"/>
      <family val="2"/>
    </font>
    <font>
      <b/>
      <sz val="12"/>
      <color theme="9" tint="-0.249977111117893"/>
      <name val="Arial"/>
      <family val="2"/>
    </font>
    <font>
      <b/>
      <sz val="12"/>
      <color theme="1"/>
      <name val="Arial"/>
      <family val="2"/>
    </font>
    <font>
      <b/>
      <u/>
      <sz val="14"/>
      <color theme="1"/>
      <name val="Arial"/>
      <family val="2"/>
    </font>
    <font>
      <sz val="14"/>
      <color theme="1"/>
      <name val="Arial"/>
      <family val="2"/>
    </font>
    <font>
      <u/>
      <sz val="12"/>
      <color theme="1"/>
      <name val="Arial"/>
      <family val="2"/>
    </font>
    <font>
      <b/>
      <i/>
      <sz val="12"/>
      <color theme="1"/>
      <name val="Arial"/>
      <family val="2"/>
    </font>
    <font>
      <b/>
      <sz val="14"/>
      <color rgb="FF000000"/>
      <name val="Calibri"/>
      <family val="2"/>
    </font>
    <font>
      <b/>
      <u/>
      <sz val="14"/>
      <color rgb="FF000000"/>
      <name val="Calibri"/>
      <family val="2"/>
    </font>
  </fonts>
  <fills count="12">
    <fill>
      <patternFill patternType="none"/>
    </fill>
    <fill>
      <patternFill patternType="gray125"/>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theme="4" tint="0.79998168889431442"/>
        <bgColor indexed="64"/>
      </patternFill>
    </fill>
    <fill>
      <patternFill patternType="solid">
        <fgColor theme="3" tint="0.79998168889431442"/>
        <bgColor indexed="64"/>
      </patternFill>
    </fill>
  </fills>
  <borders count="104">
    <border>
      <left/>
      <right/>
      <top/>
      <bottom/>
      <diagonal/>
    </border>
    <border>
      <left/>
      <right/>
      <top style="double">
        <color indexed="64"/>
      </top>
      <bottom style="double">
        <color indexed="64"/>
      </bottom>
      <diagonal/>
    </border>
    <border>
      <left/>
      <right/>
      <top style="medium">
        <color indexed="64"/>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double">
        <color indexed="64"/>
      </bottom>
      <diagonal/>
    </border>
    <border>
      <left/>
      <right/>
      <top style="dotted">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top/>
      <bottom style="dashed">
        <color indexed="64"/>
      </bottom>
      <diagonal/>
    </border>
    <border>
      <left style="thin">
        <color indexed="64"/>
      </left>
      <right/>
      <top/>
      <bottom/>
      <diagonal/>
    </border>
    <border>
      <left/>
      <right/>
      <top style="thin">
        <color indexed="64"/>
      </top>
      <bottom style="dotted">
        <color indexed="64"/>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thin">
        <color rgb="FFFF0000"/>
      </top>
      <bottom/>
      <diagonal/>
    </border>
    <border>
      <left/>
      <right/>
      <top style="thin">
        <color rgb="FFFF0000"/>
      </top>
      <bottom/>
      <diagonal/>
    </border>
    <border>
      <left/>
      <right/>
      <top style="thin">
        <color rgb="FFFF0000"/>
      </top>
      <bottom style="medium">
        <color auto="1"/>
      </bottom>
      <diagonal/>
    </border>
    <border>
      <left/>
      <right/>
      <top style="medium">
        <color auto="1"/>
      </top>
      <bottom style="medium">
        <color auto="1"/>
      </bottom>
      <diagonal/>
    </border>
    <border>
      <left/>
      <right style="double">
        <color rgb="FFFF0000"/>
      </right>
      <top style="thin">
        <color rgb="FFFF0000"/>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top style="double">
        <color indexed="64"/>
      </top>
      <bottom style="dotted">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rgb="FF000000"/>
      </top>
      <bottom style="thin">
        <color rgb="FF000000"/>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top/>
      <bottom style="thin">
        <color indexed="64"/>
      </bottom>
      <diagonal/>
    </border>
    <border>
      <left/>
      <right style="thin">
        <color indexed="64"/>
      </right>
      <top/>
      <bottom style="dotted">
        <color indexed="64"/>
      </bottom>
      <diagonal/>
    </border>
    <border>
      <left style="thick">
        <color rgb="FFFF0000"/>
      </left>
      <right/>
      <top style="thick">
        <color rgb="FFFF0000"/>
      </top>
      <bottom style="thick">
        <color rgb="FFFF0000"/>
      </bottom>
      <diagonal/>
    </border>
    <border>
      <left style="medium">
        <color theme="3" tint="0.39994506668294322"/>
      </left>
      <right/>
      <top style="thick">
        <color rgb="FFFF0000"/>
      </top>
      <bottom style="thick">
        <color rgb="FFFF0000"/>
      </bottom>
      <diagonal/>
    </border>
    <border>
      <left style="medium">
        <color theme="3" tint="0.39994506668294322"/>
      </left>
      <right style="thick">
        <color rgb="FFFF0000"/>
      </right>
      <top style="thick">
        <color rgb="FFFF0000"/>
      </top>
      <bottom style="thick">
        <color rgb="FFFF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9" fontId="37" fillId="0" borderId="0" applyFont="0" applyFill="0" applyBorder="0" applyAlignment="0" applyProtection="0"/>
  </cellStyleXfs>
  <cellXfs count="621">
    <xf numFmtId="0" fontId="0" fillId="0" borderId="0" xfId="0"/>
    <xf numFmtId="0" fontId="0" fillId="0" borderId="0" xfId="0" applyAlignment="1">
      <alignment horizontal="center"/>
    </xf>
    <xf numFmtId="0" fontId="13" fillId="0" borderId="0" xfId="0" applyFont="1"/>
    <xf numFmtId="0" fontId="12" fillId="0" borderId="0" xfId="0" applyFont="1"/>
    <xf numFmtId="0" fontId="14" fillId="0" borderId="0" xfId="0" applyFont="1"/>
    <xf numFmtId="0" fontId="9" fillId="0" borderId="0" xfId="0" applyFont="1"/>
    <xf numFmtId="0" fontId="1" fillId="0" borderId="0" xfId="0" applyFont="1"/>
    <xf numFmtId="0" fontId="13" fillId="0" borderId="0" xfId="0" quotePrefix="1"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alignment horizontal="left"/>
    </xf>
    <xf numFmtId="0" fontId="27" fillId="0" borderId="0" xfId="0" applyFont="1"/>
    <xf numFmtId="0" fontId="13" fillId="0" borderId="0" xfId="0" quotePrefix="1" applyFont="1"/>
    <xf numFmtId="0" fontId="28" fillId="0" borderId="0" xfId="0" applyFont="1"/>
    <xf numFmtId="0" fontId="23" fillId="0" borderId="0" xfId="0" applyFont="1"/>
    <xf numFmtId="0" fontId="15" fillId="0" borderId="0" xfId="0" applyFont="1"/>
    <xf numFmtId="0" fontId="23" fillId="0" borderId="0" xfId="0" applyFont="1" applyAlignment="1">
      <alignment horizontal="center"/>
    </xf>
    <xf numFmtId="0" fontId="2" fillId="0" borderId="0" xfId="0" applyFont="1"/>
    <xf numFmtId="0" fontId="9" fillId="0" borderId="0" xfId="0" applyFont="1" applyAlignment="1">
      <alignment horizontal="center"/>
    </xf>
    <xf numFmtId="0" fontId="4" fillId="0" borderId="0" xfId="0" applyFont="1" applyAlignment="1">
      <alignment horizontal="center"/>
    </xf>
    <xf numFmtId="0" fontId="4" fillId="4" borderId="0" xfId="0" applyFont="1" applyFill="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6" xfId="0" applyNumberFormat="1" applyFont="1" applyFill="1" applyBorder="1" applyAlignment="1" applyProtection="1">
      <alignment horizontal="left" vertical="center"/>
      <protection locked="0"/>
    </xf>
    <xf numFmtId="44" fontId="4" fillId="4" borderId="4" xfId="2" applyFont="1" applyFill="1" applyBorder="1" applyAlignment="1" applyProtection="1">
      <alignment horizontal="center" vertical="center"/>
      <protection locked="0"/>
    </xf>
    <xf numFmtId="43" fontId="4" fillId="4" borderId="6" xfId="0" applyNumberFormat="1" applyFont="1" applyFill="1" applyBorder="1" applyAlignment="1" applyProtection="1">
      <alignment horizontal="center" vertical="center"/>
      <protection locked="0"/>
    </xf>
    <xf numFmtId="44" fontId="4" fillId="4" borderId="4" xfId="0" applyNumberFormat="1" applyFont="1" applyFill="1" applyBorder="1" applyAlignment="1" applyProtection="1">
      <alignment horizontal="center" vertical="center"/>
      <protection locked="0"/>
    </xf>
    <xf numFmtId="43" fontId="4" fillId="4" borderId="4"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5" fontId="4" fillId="4" borderId="5" xfId="0" applyNumberFormat="1" applyFont="1" applyFill="1" applyBorder="1" applyAlignment="1" applyProtection="1">
      <alignment horizontal="center" vertical="center"/>
      <protection locked="0"/>
    </xf>
    <xf numFmtId="7" fontId="4" fillId="4" borderId="5" xfId="0" applyNumberFormat="1"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vertical="center"/>
      <protection locked="0"/>
    </xf>
    <xf numFmtId="43" fontId="4" fillId="4" borderId="22" xfId="0" applyNumberFormat="1" applyFont="1" applyFill="1" applyBorder="1" applyAlignment="1" applyProtection="1">
      <alignment horizontal="center" vertical="center"/>
      <protection locked="0"/>
    </xf>
    <xf numFmtId="43" fontId="4" fillId="4" borderId="21" xfId="0" applyNumberFormat="1" applyFont="1" applyFill="1" applyBorder="1" applyAlignment="1" applyProtection="1">
      <alignment horizontal="center" vertical="center"/>
      <protection locked="0"/>
    </xf>
    <xf numFmtId="44" fontId="4" fillId="0" borderId="6" xfId="2" applyFont="1" applyFill="1" applyBorder="1" applyAlignment="1" applyProtection="1">
      <alignment horizontal="center" vertical="center"/>
    </xf>
    <xf numFmtId="44" fontId="1" fillId="0" borderId="0" xfId="2" applyFont="1" applyFill="1" applyBorder="1" applyAlignment="1" applyProtection="1">
      <alignment horizontal="center" vertical="center"/>
    </xf>
    <xf numFmtId="44" fontId="4" fillId="0" borderId="4" xfId="2" applyFont="1" applyFill="1" applyBorder="1" applyAlignment="1" applyProtection="1">
      <alignment horizontal="center" vertical="center"/>
    </xf>
    <xf numFmtId="44" fontId="5" fillId="0" borderId="0" xfId="2" applyFont="1" applyFill="1" applyBorder="1" applyAlignment="1" applyProtection="1">
      <alignment horizontal="center" vertical="center"/>
    </xf>
    <xf numFmtId="44" fontId="4" fillId="0" borderId="0" xfId="2" applyFont="1" applyFill="1" applyBorder="1" applyAlignment="1" applyProtection="1">
      <alignment horizontal="center" vertical="center"/>
    </xf>
    <xf numFmtId="43" fontId="4" fillId="0" borderId="4" xfId="2" applyNumberFormat="1" applyFont="1" applyFill="1" applyBorder="1" applyAlignment="1" applyProtection="1">
      <alignment horizontal="center" vertical="center"/>
    </xf>
    <xf numFmtId="43" fontId="4" fillId="0" borderId="6" xfId="2" applyNumberFormat="1" applyFont="1" applyFill="1" applyBorder="1" applyAlignment="1" applyProtection="1">
      <alignment horizontal="center" vertical="center"/>
    </xf>
    <xf numFmtId="43" fontId="4" fillId="0" borderId="12" xfId="2" applyNumberFormat="1" applyFont="1" applyFill="1" applyBorder="1" applyAlignment="1" applyProtection="1">
      <alignment horizontal="center" vertical="center"/>
    </xf>
    <xf numFmtId="43" fontId="5" fillId="0" borderId="0" xfId="2" applyNumberFormat="1" applyFont="1" applyFill="1" applyBorder="1" applyAlignment="1" applyProtection="1">
      <alignment horizontal="center" vertical="center"/>
    </xf>
    <xf numFmtId="44" fontId="4" fillId="0" borderId="22" xfId="2" applyFont="1" applyFill="1" applyBorder="1" applyAlignment="1" applyProtection="1">
      <alignment horizontal="center" vertical="center"/>
    </xf>
    <xf numFmtId="44" fontId="4" fillId="0" borderId="24" xfId="2" applyFont="1" applyFill="1" applyBorder="1" applyAlignment="1" applyProtection="1">
      <alignment horizontal="center" vertical="center"/>
    </xf>
    <xf numFmtId="44" fontId="4" fillId="0" borderId="18" xfId="2" applyFont="1" applyFill="1" applyBorder="1" applyAlignment="1" applyProtection="1">
      <alignment horizontal="center" vertical="center"/>
    </xf>
    <xf numFmtId="43" fontId="0" fillId="0" borderId="0" xfId="1" applyFont="1" applyFill="1" applyAlignment="1" applyProtection="1">
      <alignment vertical="center"/>
    </xf>
    <xf numFmtId="0" fontId="30" fillId="0" borderId="0" xfId="0" applyFont="1"/>
    <xf numFmtId="43" fontId="4" fillId="0" borderId="0" xfId="2" applyNumberFormat="1" applyFont="1" applyFill="1" applyBorder="1" applyAlignment="1" applyProtection="1">
      <alignment horizontal="center" vertical="center"/>
    </xf>
    <xf numFmtId="7" fontId="4" fillId="0" borderId="13" xfId="2" applyNumberFormat="1" applyFont="1" applyFill="1" applyBorder="1" applyAlignment="1" applyProtection="1">
      <alignment horizontal="center" vertical="center"/>
    </xf>
    <xf numFmtId="43" fontId="1" fillId="0" borderId="0" xfId="1" applyFont="1" applyFill="1" applyAlignment="1" applyProtection="1">
      <alignment vertical="center"/>
    </xf>
    <xf numFmtId="44" fontId="4" fillId="0" borderId="17" xfId="2" applyFont="1" applyFill="1" applyBorder="1" applyAlignment="1" applyProtection="1">
      <alignment horizontal="center" vertical="center"/>
    </xf>
    <xf numFmtId="44" fontId="4" fillId="0" borderId="19" xfId="2" applyFont="1" applyFill="1" applyBorder="1" applyAlignment="1" applyProtection="1">
      <alignment horizontal="center" vertical="center"/>
    </xf>
    <xf numFmtId="43" fontId="1" fillId="0" borderId="0" xfId="1" applyFont="1" applyFill="1" applyAlignment="1" applyProtection="1"/>
    <xf numFmtId="44" fontId="1" fillId="4" borderId="4" xfId="2" applyFont="1" applyFill="1" applyBorder="1" applyAlignment="1" applyProtection="1">
      <alignment horizontal="center" vertical="center"/>
      <protection locked="0"/>
    </xf>
    <xf numFmtId="43" fontId="1" fillId="4" borderId="6" xfId="0" applyNumberFormat="1" applyFont="1" applyFill="1" applyBorder="1" applyAlignment="1" applyProtection="1">
      <alignment horizontal="center" vertical="center"/>
      <protection locked="0"/>
    </xf>
    <xf numFmtId="43" fontId="1" fillId="4" borderId="4"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left" vertical="center"/>
      <protection locked="0"/>
    </xf>
    <xf numFmtId="0" fontId="4" fillId="0" borderId="0" xfId="0" applyFont="1"/>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21" fillId="4" borderId="4" xfId="0" applyFont="1" applyFill="1" applyBorder="1" applyProtection="1">
      <protection locked="0"/>
    </xf>
    <xf numFmtId="0" fontId="1" fillId="4" borderId="7"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9" fontId="0" fillId="0" borderId="36" xfId="4" applyFont="1" applyBorder="1" applyAlignment="1" applyProtection="1">
      <alignment horizontal="center"/>
    </xf>
    <xf numFmtId="44" fontId="0" fillId="0" borderId="35" xfId="2" applyFont="1" applyBorder="1" applyAlignment="1" applyProtection="1">
      <alignment horizontal="center"/>
    </xf>
    <xf numFmtId="0" fontId="13" fillId="0" borderId="0" xfId="0" applyFont="1" applyAlignment="1">
      <alignment horizontal="center" vertical="center" wrapText="1"/>
    </xf>
    <xf numFmtId="0" fontId="13" fillId="0" borderId="0" xfId="0" applyFont="1" applyAlignment="1">
      <alignment horizontal="left" vertical="center" wrapText="1"/>
    </xf>
    <xf numFmtId="44" fontId="4" fillId="0" borderId="44" xfId="2" applyFont="1" applyFill="1" applyBorder="1" applyAlignment="1" applyProtection="1">
      <alignment horizontal="center" vertical="center"/>
    </xf>
    <xf numFmtId="44" fontId="0" fillId="0" borderId="47" xfId="2" applyFont="1" applyBorder="1" applyProtection="1"/>
    <xf numFmtId="44" fontId="0" fillId="0" borderId="41" xfId="2" applyFont="1" applyBorder="1" applyProtection="1"/>
    <xf numFmtId="44" fontId="0" fillId="4" borderId="49" xfId="2" applyFont="1" applyFill="1" applyBorder="1" applyProtection="1">
      <protection locked="0"/>
    </xf>
    <xf numFmtId="44" fontId="0" fillId="4" borderId="50" xfId="2" applyFont="1" applyFill="1" applyBorder="1" applyProtection="1">
      <protection locked="0"/>
    </xf>
    <xf numFmtId="44" fontId="0" fillId="4" borderId="48" xfId="2" applyFont="1" applyFill="1" applyBorder="1" applyProtection="1">
      <protection locked="0"/>
    </xf>
    <xf numFmtId="44" fontId="0" fillId="7" borderId="50" xfId="2" applyFont="1" applyFill="1" applyBorder="1" applyAlignment="1" applyProtection="1">
      <alignment horizontal="center"/>
    </xf>
    <xf numFmtId="9" fontId="0" fillId="4" borderId="47" xfId="4" applyFont="1" applyFill="1" applyBorder="1" applyAlignment="1" applyProtection="1">
      <alignment horizontal="center"/>
      <protection locked="0"/>
    </xf>
    <xf numFmtId="44" fontId="1" fillId="0" borderId="6" xfId="2" applyFont="1" applyFill="1" applyBorder="1" applyAlignment="1" applyProtection="1">
      <alignment horizontal="center"/>
    </xf>
    <xf numFmtId="44" fontId="4" fillId="0" borderId="52" xfId="2" applyFont="1" applyFill="1" applyBorder="1" applyAlignment="1" applyProtection="1">
      <alignment horizontal="center" vertical="center"/>
    </xf>
    <xf numFmtId="44" fontId="4" fillId="0" borderId="54" xfId="2" applyFont="1" applyFill="1" applyBorder="1" applyAlignment="1" applyProtection="1">
      <alignment horizontal="center" vertical="center"/>
    </xf>
    <xf numFmtId="44" fontId="4" fillId="0" borderId="55" xfId="2" applyFont="1" applyFill="1" applyBorder="1" applyAlignment="1" applyProtection="1">
      <alignment horizontal="center" vertical="center"/>
    </xf>
    <xf numFmtId="44" fontId="4" fillId="0" borderId="57" xfId="2" applyFont="1" applyFill="1" applyBorder="1" applyAlignment="1" applyProtection="1">
      <alignment horizontal="center" vertical="center"/>
    </xf>
    <xf numFmtId="166" fontId="4" fillId="0" borderId="0" xfId="2" applyNumberFormat="1" applyFont="1" applyFill="1" applyBorder="1" applyAlignment="1" applyProtection="1">
      <alignment horizontal="left" vertical="center"/>
    </xf>
    <xf numFmtId="49" fontId="4" fillId="4" borderId="51" xfId="0" applyNumberFormat="1" applyFont="1" applyFill="1" applyBorder="1" applyAlignment="1" applyProtection="1">
      <alignment horizontal="center" vertical="center"/>
      <protection locked="0"/>
    </xf>
    <xf numFmtId="0" fontId="59" fillId="0" borderId="0" xfId="0" applyFont="1"/>
    <xf numFmtId="49" fontId="4" fillId="4" borderId="65" xfId="0" applyNumberFormat="1" applyFont="1" applyFill="1" applyBorder="1" applyAlignment="1" applyProtection="1">
      <alignment horizontal="center" vertical="center"/>
      <protection locked="0"/>
    </xf>
    <xf numFmtId="44" fontId="4" fillId="0" borderId="4" xfId="2" applyFont="1" applyFill="1" applyBorder="1" applyAlignment="1" applyProtection="1">
      <alignment horizontal="center"/>
    </xf>
    <xf numFmtId="43" fontId="4" fillId="4" borderId="22" xfId="2" applyNumberFormat="1" applyFont="1" applyFill="1" applyBorder="1" applyAlignment="1" applyProtection="1">
      <alignment horizontal="center" vertical="center"/>
      <protection locked="0"/>
    </xf>
    <xf numFmtId="44" fontId="4" fillId="0" borderId="20" xfId="2" applyFont="1" applyFill="1" applyBorder="1" applyAlignment="1" applyProtection="1">
      <alignment horizontal="center" vertical="center"/>
    </xf>
    <xf numFmtId="44" fontId="0" fillId="0" borderId="15" xfId="2" applyFont="1" applyBorder="1" applyAlignment="1" applyProtection="1"/>
    <xf numFmtId="164" fontId="0" fillId="0" borderId="76" xfId="4" applyNumberFormat="1" applyFont="1" applyBorder="1" applyAlignment="1" applyProtection="1">
      <alignment horizontal="center"/>
    </xf>
    <xf numFmtId="164" fontId="0" fillId="0" borderId="77" xfId="4" applyNumberFormat="1" applyFont="1" applyBorder="1" applyAlignment="1" applyProtection="1">
      <alignment horizontal="center"/>
    </xf>
    <xf numFmtId="9" fontId="0" fillId="0" borderId="77" xfId="4" applyFont="1" applyBorder="1" applyAlignment="1" applyProtection="1">
      <alignment horizontal="center"/>
    </xf>
    <xf numFmtId="44" fontId="39" fillId="0" borderId="77" xfId="2" applyFont="1" applyBorder="1" applyAlignment="1" applyProtection="1">
      <alignment vertical="center"/>
    </xf>
    <xf numFmtId="44" fontId="0" fillId="0" borderId="77" xfId="2" applyFont="1" applyBorder="1" applyAlignment="1" applyProtection="1"/>
    <xf numFmtId="44" fontId="40" fillId="0" borderId="77" xfId="2" applyFont="1" applyBorder="1" applyAlignment="1" applyProtection="1">
      <alignment vertical="center"/>
    </xf>
    <xf numFmtId="44" fontId="0" fillId="0" borderId="78" xfId="2" applyFont="1" applyBorder="1" applyAlignment="1" applyProtection="1"/>
    <xf numFmtId="0" fontId="5" fillId="4" borderId="4" xfId="0" applyFont="1" applyFill="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5" fillId="4" borderId="6" xfId="0" applyFont="1" applyFill="1" applyBorder="1" applyAlignment="1" applyProtection="1">
      <alignment horizontal="left" vertical="center"/>
      <protection locked="0"/>
    </xf>
    <xf numFmtId="0" fontId="2" fillId="4" borderId="6" xfId="0" applyFont="1" applyFill="1" applyBorder="1" applyAlignment="1" applyProtection="1">
      <alignment vertical="center"/>
      <protection locked="0"/>
    </xf>
    <xf numFmtId="44" fontId="9" fillId="0" borderId="6" xfId="2" applyFont="1" applyFill="1" applyBorder="1" applyAlignment="1" applyProtection="1">
      <alignment horizontal="center"/>
    </xf>
    <xf numFmtId="44" fontId="4" fillId="4" borderId="6"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44" fontId="4" fillId="10" borderId="4" xfId="2" applyFont="1" applyFill="1" applyBorder="1" applyAlignment="1" applyProtection="1">
      <alignment horizontal="center" vertical="center"/>
      <protection locked="0"/>
    </xf>
    <xf numFmtId="43" fontId="4" fillId="10" borderId="6" xfId="0" applyNumberFormat="1" applyFont="1" applyFill="1" applyBorder="1" applyAlignment="1" applyProtection="1">
      <alignment horizontal="center" vertical="center"/>
      <protection locked="0"/>
    </xf>
    <xf numFmtId="43" fontId="4" fillId="10" borderId="4" xfId="0" applyNumberFormat="1" applyFont="1" applyFill="1" applyBorder="1" applyAlignment="1" applyProtection="1">
      <alignment horizontal="center" vertical="center"/>
      <protection locked="0"/>
    </xf>
    <xf numFmtId="44" fontId="4" fillId="0" borderId="53" xfId="2" applyFont="1" applyFill="1" applyBorder="1" applyAlignment="1" applyProtection="1">
      <alignment horizontal="center" vertical="center"/>
    </xf>
    <xf numFmtId="44" fontId="4" fillId="0" borderId="56" xfId="2" applyFont="1" applyFill="1" applyBorder="1" applyAlignment="1" applyProtection="1">
      <alignment horizontal="center" vertical="center"/>
    </xf>
    <xf numFmtId="44" fontId="4" fillId="0" borderId="58" xfId="2" applyFont="1" applyFill="1" applyBorder="1" applyAlignment="1" applyProtection="1">
      <alignment horizontal="center" vertical="center"/>
    </xf>
    <xf numFmtId="49" fontId="1" fillId="4" borderId="4" xfId="0" applyNumberFormat="1" applyFont="1" applyFill="1" applyBorder="1" applyAlignment="1" applyProtection="1">
      <alignment horizontal="left" vertical="center"/>
      <protection locked="0"/>
    </xf>
    <xf numFmtId="49" fontId="1" fillId="4" borderId="6" xfId="0" applyNumberFormat="1" applyFont="1" applyFill="1" applyBorder="1" applyAlignment="1" applyProtection="1">
      <alignment horizontal="left" vertical="center"/>
      <protection locked="0"/>
    </xf>
    <xf numFmtId="0" fontId="1" fillId="0" borderId="0" xfId="1" applyNumberFormat="1" applyFont="1" applyFill="1" applyAlignment="1" applyProtection="1">
      <alignment vertical="center"/>
    </xf>
    <xf numFmtId="0" fontId="1" fillId="0" borderId="0" xfId="1" applyNumberFormat="1" applyFont="1" applyFill="1" applyAlignment="1" applyProtection="1">
      <alignment horizontal="left" vertical="center"/>
    </xf>
    <xf numFmtId="44" fontId="4" fillId="0" borderId="4" xfId="2" applyFont="1" applyFill="1" applyBorder="1" applyAlignment="1" applyProtection="1">
      <alignment vertical="center"/>
    </xf>
    <xf numFmtId="44" fontId="1" fillId="7" borderId="0" xfId="2" applyFont="1" applyFill="1" applyBorder="1" applyAlignment="1" applyProtection="1">
      <alignment horizontal="center" vertical="center"/>
    </xf>
    <xf numFmtId="0" fontId="71" fillId="0" borderId="0" xfId="0" applyFont="1"/>
    <xf numFmtId="43" fontId="4" fillId="4" borderId="99" xfId="0" applyNumberFormat="1" applyFont="1" applyFill="1" applyBorder="1" applyAlignment="1" applyProtection="1">
      <alignment horizontal="center" vertical="center"/>
      <protection locked="0"/>
    </xf>
    <xf numFmtId="0" fontId="44" fillId="9" borderId="4" xfId="0" applyFont="1" applyFill="1" applyBorder="1" applyProtection="1">
      <protection locked="0"/>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43" fontId="0" fillId="0" borderId="0" xfId="0" applyNumberForma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1" fillId="0" borderId="0" xfId="0" applyFont="1" applyAlignment="1">
      <alignment horizontal="left" vertical="center"/>
    </xf>
    <xf numFmtId="0" fontId="1" fillId="0" borderId="14" xfId="0" applyFont="1" applyBorder="1" applyAlignment="1">
      <alignment wrapText="1"/>
    </xf>
    <xf numFmtId="0" fontId="1" fillId="0" borderId="0" xfId="0" applyFont="1" applyAlignment="1">
      <alignment vertical="center"/>
    </xf>
    <xf numFmtId="0" fontId="4" fillId="0" borderId="0" xfId="0" applyFont="1" applyAlignment="1">
      <alignment horizontal="right" vertical="center" wrapText="1"/>
    </xf>
    <xf numFmtId="0" fontId="1" fillId="0" borderId="0" xfId="0" applyFont="1" applyAlignment="1">
      <alignment wrapText="1"/>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vertical="center"/>
    </xf>
    <xf numFmtId="0" fontId="7" fillId="0" borderId="12" xfId="0" applyFont="1" applyBorder="1" applyAlignment="1">
      <alignment horizontal="right"/>
    </xf>
    <xf numFmtId="0" fontId="4" fillId="0" borderId="12" xfId="0" applyFont="1" applyBorder="1" applyAlignment="1">
      <alignment horizontal="right"/>
    </xf>
    <xf numFmtId="0" fontId="4" fillId="0" borderId="0" xfId="0" applyFont="1" applyAlignment="1">
      <alignment horizontal="right"/>
    </xf>
    <xf numFmtId="0" fontId="4" fillId="0" borderId="0" xfId="0" applyFont="1" applyAlignment="1">
      <alignment horizontal="center" vertical="center"/>
    </xf>
    <xf numFmtId="1" fontId="4" fillId="0" borderId="0" xfId="0" applyNumberFormat="1" applyFont="1" applyAlignment="1">
      <alignment vertical="center"/>
    </xf>
    <xf numFmtId="1" fontId="1" fillId="0" borderId="0" xfId="0" applyNumberFormat="1" applyFont="1" applyAlignment="1">
      <alignment vertical="center"/>
    </xf>
    <xf numFmtId="49" fontId="4" fillId="0" borderId="0" xfId="0" applyNumberFormat="1" applyFont="1" applyAlignment="1">
      <alignment horizontal="center" vertical="center"/>
    </xf>
    <xf numFmtId="43" fontId="4" fillId="0" borderId="0" xfId="0" applyNumberFormat="1" applyFont="1" applyAlignment="1">
      <alignment horizontal="center" vertical="center"/>
    </xf>
    <xf numFmtId="0" fontId="36" fillId="0" borderId="0" xfId="0" applyFont="1" applyAlignment="1">
      <alignment vertical="center"/>
    </xf>
    <xf numFmtId="0" fontId="1" fillId="0" borderId="0" xfId="0" applyFont="1" applyAlignment="1">
      <alignment horizontal="right" vertical="center"/>
    </xf>
    <xf numFmtId="44" fontId="4" fillId="0" borderId="4" xfId="0" applyNumberFormat="1" applyFont="1" applyBorder="1" applyAlignment="1">
      <alignment horizontal="center" vertical="center"/>
    </xf>
    <xf numFmtId="0" fontId="8" fillId="0" borderId="0" xfId="0" applyFont="1" applyAlignment="1">
      <alignment horizontal="left" vertical="center" indent="2"/>
    </xf>
    <xf numFmtId="0" fontId="21" fillId="0" borderId="0" xfId="0" applyFont="1" applyAlignment="1">
      <alignment horizontal="left" vertical="center"/>
    </xf>
    <xf numFmtId="0" fontId="21" fillId="0" borderId="0" xfId="0" applyFont="1"/>
    <xf numFmtId="0" fontId="4" fillId="8" borderId="7" xfId="0" applyFont="1" applyFill="1" applyBorder="1" applyAlignment="1">
      <alignment vertical="center"/>
    </xf>
    <xf numFmtId="0" fontId="4" fillId="8" borderId="7" xfId="0" applyFont="1" applyFill="1" applyBorder="1" applyAlignment="1">
      <alignment horizontal="left" vertical="center"/>
    </xf>
    <xf numFmtId="44" fontId="21" fillId="8" borderId="4" xfId="0" applyNumberFormat="1" applyFont="1" applyFill="1" applyBorder="1"/>
    <xf numFmtId="0" fontId="4" fillId="0" borderId="3" xfId="0" applyFont="1" applyBorder="1" applyAlignment="1">
      <alignment vertical="center"/>
    </xf>
    <xf numFmtId="44" fontId="21" fillId="8" borderId="6" xfId="0" applyNumberFormat="1" applyFont="1" applyFill="1" applyBorder="1"/>
    <xf numFmtId="0" fontId="33" fillId="0" borderId="16"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10" xfId="0" applyFont="1" applyBorder="1" applyAlignment="1">
      <alignment vertical="center"/>
    </xf>
    <xf numFmtId="0" fontId="4" fillId="0" borderId="4" xfId="0" applyFont="1" applyBorder="1" applyAlignment="1">
      <alignment horizontal="righ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right" vertical="center"/>
    </xf>
    <xf numFmtId="0" fontId="4" fillId="0" borderId="4" xfId="0" applyFont="1" applyBorder="1" applyAlignment="1">
      <alignment vertical="center"/>
    </xf>
    <xf numFmtId="0" fontId="5" fillId="0" borderId="4" xfId="0" applyFont="1" applyBorder="1" applyAlignment="1">
      <alignment vertical="center"/>
    </xf>
    <xf numFmtId="0" fontId="0" fillId="0" borderId="4" xfId="0" applyBorder="1" applyAlignment="1">
      <alignment vertical="center"/>
    </xf>
    <xf numFmtId="0" fontId="1"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xf>
    <xf numFmtId="43" fontId="1" fillId="0" borderId="5" xfId="0" applyNumberFormat="1" applyFont="1" applyBorder="1" applyAlignment="1">
      <alignment horizontal="center" vertical="center" wrapText="1"/>
    </xf>
    <xf numFmtId="43" fontId="0" fillId="0" borderId="26" xfId="0" applyNumberFormat="1" applyBorder="1" applyAlignment="1">
      <alignment vertical="center"/>
    </xf>
    <xf numFmtId="7" fontId="4" fillId="0" borderId="5" xfId="0" applyNumberFormat="1" applyFont="1" applyBorder="1" applyAlignment="1">
      <alignment horizontal="center" vertical="center"/>
    </xf>
    <xf numFmtId="43" fontId="2" fillId="0" borderId="0" xfId="0" applyNumberFormat="1" applyFont="1" applyAlignment="1">
      <alignment vertical="center"/>
    </xf>
    <xf numFmtId="7" fontId="4" fillId="0" borderId="4" xfId="0" applyNumberFormat="1" applyFont="1" applyBorder="1" applyAlignment="1">
      <alignment horizontal="center" vertical="center"/>
    </xf>
    <xf numFmtId="43" fontId="1" fillId="0" borderId="12" xfId="0" applyNumberFormat="1" applyFont="1" applyBorder="1" applyAlignment="1">
      <alignment vertical="center"/>
    </xf>
    <xf numFmtId="0" fontId="34" fillId="0" borderId="7" xfId="0" applyFont="1" applyBorder="1" applyAlignment="1">
      <alignment vertical="center"/>
    </xf>
    <xf numFmtId="0" fontId="1" fillId="0" borderId="7" xfId="0" applyFont="1" applyBorder="1" applyAlignment="1">
      <alignment vertical="center"/>
    </xf>
    <xf numFmtId="43" fontId="1" fillId="0" borderId="0" xfId="0" applyNumberFormat="1" applyFont="1" applyAlignment="1">
      <alignment vertical="center"/>
    </xf>
    <xf numFmtId="0" fontId="1" fillId="0" borderId="0" xfId="0" applyFont="1" applyAlignment="1">
      <alignment horizontal="left" vertical="center" indent="2"/>
    </xf>
    <xf numFmtId="43" fontId="4" fillId="0" borderId="4" xfId="0" applyNumberFormat="1" applyFont="1" applyBorder="1" applyAlignment="1">
      <alignment horizontal="center" vertical="center"/>
    </xf>
    <xf numFmtId="43" fontId="4" fillId="0" borderId="6" xfId="0" applyNumberFormat="1" applyFont="1" applyBorder="1" applyAlignment="1">
      <alignment horizontal="center" vertical="center"/>
    </xf>
    <xf numFmtId="0" fontId="1" fillId="0" borderId="8" xfId="0" applyFont="1" applyBorder="1" applyAlignment="1">
      <alignment vertical="center"/>
    </xf>
    <xf numFmtId="43" fontId="4" fillId="4" borderId="6" xfId="0" applyNumberFormat="1" applyFont="1" applyFill="1" applyBorder="1" applyAlignment="1">
      <alignment horizontal="center" vertical="center"/>
    </xf>
    <xf numFmtId="44" fontId="4" fillId="0" borderId="0" xfId="0" applyNumberFormat="1" applyFont="1" applyAlignment="1">
      <alignment horizontal="center" vertical="center"/>
    </xf>
    <xf numFmtId="0" fontId="21" fillId="0" borderId="0" xfId="0" applyFont="1" applyAlignment="1">
      <alignment horizontal="left" vertical="center" indent="2"/>
    </xf>
    <xf numFmtId="0" fontId="2" fillId="0" borderId="2" xfId="0" applyFont="1" applyBorder="1" applyAlignment="1">
      <alignment vertical="center"/>
    </xf>
    <xf numFmtId="43" fontId="0" fillId="0" borderId="17" xfId="0" applyNumberFormat="1" applyBorder="1" applyAlignment="1">
      <alignment vertical="center"/>
    </xf>
    <xf numFmtId="43" fontId="0" fillId="0" borderId="24" xfId="0" applyNumberFormat="1" applyBorder="1" applyAlignment="1">
      <alignment vertical="center"/>
    </xf>
    <xf numFmtId="0" fontId="0" fillId="0" borderId="10" xfId="0" applyBorder="1" applyAlignment="1">
      <alignment vertical="center"/>
    </xf>
    <xf numFmtId="43" fontId="0" fillId="0" borderId="18" xfId="0" applyNumberFormat="1" applyBorder="1" applyAlignment="1">
      <alignment vertical="center"/>
    </xf>
    <xf numFmtId="0" fontId="4" fillId="0" borderId="10" xfId="0" applyFont="1" applyBorder="1" applyAlignment="1">
      <alignment horizontal="right" vertical="center"/>
    </xf>
    <xf numFmtId="0" fontId="0" fillId="0" borderId="11" xfId="0" applyBorder="1" applyAlignment="1">
      <alignment vertical="center"/>
    </xf>
    <xf numFmtId="0" fontId="2" fillId="0" borderId="15" xfId="0" applyFont="1" applyBorder="1" applyAlignment="1">
      <alignment vertical="center"/>
    </xf>
    <xf numFmtId="43" fontId="0" fillId="0" borderId="19" xfId="0" applyNumberFormat="1" applyBorder="1" applyAlignment="1">
      <alignment vertical="center"/>
    </xf>
    <xf numFmtId="44" fontId="1" fillId="0" borderId="0" xfId="2" applyFont="1" applyFill="1" applyBorder="1" applyAlignment="1" applyProtection="1">
      <alignment horizontal="right" vertical="center"/>
    </xf>
    <xf numFmtId="0" fontId="4" fillId="4" borderId="13" xfId="0" applyFont="1" applyFill="1" applyBorder="1" applyAlignment="1" applyProtection="1">
      <alignment vertical="center"/>
      <protection locked="0"/>
    </xf>
    <xf numFmtId="0" fontId="9"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2" borderId="0" xfId="0" applyFont="1" applyFill="1" applyAlignment="1">
      <alignment horizontal="center" vertical="center"/>
    </xf>
    <xf numFmtId="167" fontId="25" fillId="0" borderId="7" xfId="0" applyNumberFormat="1" applyFont="1" applyBorder="1" applyAlignment="1">
      <alignment horizontal="center" vertical="center"/>
    </xf>
    <xf numFmtId="43" fontId="0" fillId="0" borderId="0" xfId="0" applyNumberFormat="1" applyAlignment="1">
      <alignment horizontal="center" vertical="center"/>
    </xf>
    <xf numFmtId="0" fontId="9" fillId="0" borderId="0" xfId="0" applyFont="1" applyAlignment="1">
      <alignment vertical="center"/>
    </xf>
    <xf numFmtId="0" fontId="4" fillId="0" borderId="9" xfId="0" applyFont="1" applyBorder="1"/>
    <xf numFmtId="0" fontId="1" fillId="0" borderId="9" xfId="0" applyFont="1" applyBorder="1"/>
    <xf numFmtId="0" fontId="1" fillId="0" borderId="0" xfId="0" applyFont="1" applyAlignment="1">
      <alignment horizontal="center" vertical="center"/>
    </xf>
    <xf numFmtId="43" fontId="2" fillId="0" borderId="0" xfId="0" applyNumberFormat="1" applyFont="1" applyAlignment="1">
      <alignment horizontal="center" vertical="center"/>
    </xf>
    <xf numFmtId="43" fontId="1" fillId="0" borderId="0" xfId="0" applyNumberFormat="1" applyFont="1" applyAlignment="1">
      <alignment horizontal="center" vertical="center"/>
    </xf>
    <xf numFmtId="0" fontId="4" fillId="0" borderId="6" xfId="0" applyFont="1" applyBorder="1" applyAlignment="1">
      <alignment horizontal="left" vertical="center"/>
    </xf>
    <xf numFmtId="0" fontId="8" fillId="0" borderId="0" xfId="0" applyFont="1" applyAlignment="1">
      <alignment horizontal="left" vertical="center" indent="3"/>
    </xf>
    <xf numFmtId="0" fontId="2" fillId="0" borderId="0" xfId="0" applyFont="1" applyAlignment="1">
      <alignment horizontal="left" vertical="center"/>
    </xf>
    <xf numFmtId="44" fontId="4" fillId="0" borderId="6" xfId="0" applyNumberFormat="1" applyFont="1" applyBorder="1" applyAlignment="1">
      <alignment horizontal="center" vertical="center"/>
    </xf>
    <xf numFmtId="7" fontId="5" fillId="0" borderId="0" xfId="0" applyNumberFormat="1" applyFont="1" applyAlignment="1">
      <alignment horizontal="center" vertical="center"/>
    </xf>
    <xf numFmtId="0" fontId="61" fillId="0" borderId="0" xfId="0" applyFont="1" applyAlignment="1">
      <alignment horizontal="left" indent="8"/>
    </xf>
    <xf numFmtId="0" fontId="5" fillId="0" borderId="12" xfId="0" applyFont="1" applyBorder="1" applyAlignment="1">
      <alignment horizontal="left" vertical="center"/>
    </xf>
    <xf numFmtId="49" fontId="5" fillId="0" borderId="0" xfId="0" applyNumberFormat="1" applyFont="1" applyAlignment="1">
      <alignment horizontal="center" vertical="center"/>
    </xf>
    <xf numFmtId="44" fontId="0" fillId="0" borderId="0" xfId="0" applyNumberForma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9" xfId="0" applyFont="1" applyBorder="1"/>
    <xf numFmtId="0" fontId="9" fillId="0" borderId="0" xfId="0" applyFont="1" applyAlignment="1">
      <alignment horizontal="left"/>
    </xf>
    <xf numFmtId="49"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right"/>
    </xf>
    <xf numFmtId="0" fontId="1" fillId="0" borderId="52" xfId="0" applyFont="1" applyBorder="1" applyAlignment="1">
      <alignment vertical="center"/>
    </xf>
    <xf numFmtId="0" fontId="4" fillId="0" borderId="52" xfId="0" applyFont="1" applyBorder="1" applyAlignment="1">
      <alignment vertical="center"/>
    </xf>
    <xf numFmtId="1" fontId="4" fillId="0" borderId="52" xfId="0" applyNumberFormat="1" applyFont="1" applyBorder="1" applyAlignment="1">
      <alignment vertical="center"/>
    </xf>
    <xf numFmtId="0" fontId="1" fillId="0" borderId="52" xfId="0" applyFont="1" applyBorder="1" applyAlignment="1">
      <alignment horizontal="center" vertical="center"/>
    </xf>
    <xf numFmtId="0" fontId="4" fillId="0" borderId="52" xfId="0" applyFont="1" applyBorder="1" applyAlignment="1">
      <alignment horizontal="right" vertical="center"/>
    </xf>
    <xf numFmtId="0" fontId="13" fillId="0" borderId="0" xfId="0" applyFont="1" applyAlignment="1">
      <alignment horizontal="center" vertical="center"/>
    </xf>
    <xf numFmtId="49" fontId="0" fillId="0" borderId="0" xfId="0" applyNumberFormat="1" applyAlignment="1">
      <alignment horizontal="center" vertical="center"/>
    </xf>
    <xf numFmtId="0" fontId="54" fillId="0" borderId="0" xfId="0" applyFont="1" applyAlignment="1">
      <alignment horizontal="center" vertical="center"/>
    </xf>
    <xf numFmtId="0" fontId="5" fillId="0" borderId="0" xfId="0" applyFont="1" applyAlignment="1">
      <alignment horizontal="left" vertical="center"/>
    </xf>
    <xf numFmtId="0" fontId="25" fillId="0" borderId="51" xfId="0" applyFont="1" applyBorder="1" applyAlignment="1">
      <alignment horizontal="center"/>
    </xf>
    <xf numFmtId="43" fontId="4" fillId="0" borderId="54" xfId="0" applyNumberFormat="1" applyFont="1" applyBorder="1" applyAlignment="1">
      <alignment horizontal="center" vertical="center"/>
    </xf>
    <xf numFmtId="0" fontId="0" fillId="0" borderId="1" xfId="0" applyBorder="1" applyAlignment="1">
      <alignment vertical="center"/>
    </xf>
    <xf numFmtId="0" fontId="1" fillId="0" borderId="14" xfId="0" applyFont="1" applyBorder="1" applyAlignment="1">
      <alignment vertical="center"/>
    </xf>
    <xf numFmtId="0" fontId="4" fillId="0" borderId="57" xfId="0" applyFont="1" applyBorder="1" applyAlignment="1">
      <alignment horizontal="right" vertical="center"/>
    </xf>
    <xf numFmtId="0" fontId="57" fillId="0" borderId="57" xfId="0" applyFont="1" applyBorder="1" applyAlignment="1">
      <alignment horizontal="right" vertical="center"/>
    </xf>
    <xf numFmtId="43" fontId="4" fillId="0" borderId="61" xfId="0" applyNumberFormat="1"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8" fillId="0" borderId="0" xfId="0" applyFont="1"/>
    <xf numFmtId="0" fontId="20" fillId="0" borderId="0" xfId="0" applyFont="1" applyAlignment="1">
      <alignment vertical="center" readingOrder="1"/>
    </xf>
    <xf numFmtId="0" fontId="17" fillId="0" borderId="0" xfId="0" applyFont="1" applyAlignment="1">
      <alignment horizontal="left" vertical="center" readingOrder="1"/>
    </xf>
    <xf numFmtId="0" fontId="17" fillId="0" borderId="0" xfId="0" applyFont="1"/>
    <xf numFmtId="44" fontId="0" fillId="0" borderId="4" xfId="2" applyFont="1" applyBorder="1" applyAlignment="1" applyProtection="1">
      <alignment vertical="center"/>
    </xf>
    <xf numFmtId="0" fontId="4" fillId="6" borderId="0" xfId="0" applyFont="1" applyFill="1"/>
    <xf numFmtId="0" fontId="0" fillId="6" borderId="0" xfId="0" applyFill="1"/>
    <xf numFmtId="0" fontId="1" fillId="0" borderId="42" xfId="0" applyFont="1" applyBorder="1" applyAlignment="1">
      <alignment horizontal="center"/>
    </xf>
    <xf numFmtId="0" fontId="1" fillId="0" borderId="41" xfId="0" applyFont="1" applyBorder="1" applyAlignment="1">
      <alignment horizontal="center" wrapText="1"/>
    </xf>
    <xf numFmtId="0" fontId="2" fillId="0" borderId="43"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1" fillId="0" borderId="46" xfId="0" applyFont="1" applyBorder="1"/>
    <xf numFmtId="0" fontId="1" fillId="0" borderId="73" xfId="0" applyFont="1" applyBorder="1" applyAlignment="1">
      <alignment horizontal="right" indent="1"/>
    </xf>
    <xf numFmtId="0" fontId="0" fillId="0" borderId="72" xfId="0" applyBorder="1" applyAlignment="1">
      <alignment horizontal="right" indent="1"/>
    </xf>
    <xf numFmtId="0" fontId="40" fillId="0" borderId="73" xfId="0" applyFont="1" applyBorder="1" applyAlignment="1">
      <alignment horizontal="right" vertical="center" indent="1"/>
    </xf>
    <xf numFmtId="0" fontId="0" fillId="0" borderId="74" xfId="0" applyBorder="1" applyAlignment="1">
      <alignment horizontal="right" indent="1"/>
    </xf>
    <xf numFmtId="0" fontId="1" fillId="0" borderId="75" xfId="0" applyFont="1" applyBorder="1" applyAlignment="1">
      <alignment horizontal="right" indent="1"/>
    </xf>
    <xf numFmtId="0" fontId="0" fillId="0" borderId="10" xfId="0" applyBorder="1" applyAlignment="1">
      <alignment horizontal="right" indent="1"/>
    </xf>
    <xf numFmtId="0" fontId="1" fillId="0" borderId="0" xfId="0" applyFont="1" applyAlignment="1">
      <alignment horizontal="right" indent="1"/>
    </xf>
    <xf numFmtId="44" fontId="0" fillId="0" borderId="47" xfId="0" applyNumberFormat="1" applyBorder="1" applyAlignment="1">
      <alignment vertical="center"/>
    </xf>
    <xf numFmtId="0" fontId="1" fillId="4" borderId="6"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49" fontId="4" fillId="9" borderId="51" xfId="0" applyNumberFormat="1" applyFont="1" applyFill="1" applyBorder="1" applyAlignment="1" applyProtection="1">
      <alignment horizontal="center" vertical="center"/>
      <protection locked="0"/>
    </xf>
    <xf numFmtId="2" fontId="4" fillId="4" borderId="0" xfId="0" applyNumberFormat="1" applyFont="1" applyFill="1" applyAlignment="1" applyProtection="1">
      <alignment horizontal="center" vertical="center"/>
      <protection locked="0"/>
    </xf>
    <xf numFmtId="43" fontId="16" fillId="0" borderId="0" xfId="0" applyNumberFormat="1" applyFont="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53" xfId="0" applyFont="1" applyBorder="1" applyAlignment="1">
      <alignment horizontal="center" vertical="center"/>
    </xf>
    <xf numFmtId="0" fontId="4" fillId="0" borderId="54" xfId="0" applyFont="1" applyBorder="1" applyAlignment="1">
      <alignment horizontal="right" vertical="center"/>
    </xf>
    <xf numFmtId="0" fontId="57" fillId="0" borderId="56" xfId="0" applyFont="1" applyBorder="1" applyAlignment="1">
      <alignment horizontal="center" vertical="center"/>
    </xf>
    <xf numFmtId="166" fontId="4" fillId="0" borderId="0" xfId="0" applyNumberFormat="1" applyFont="1" applyAlignment="1">
      <alignment horizontal="right" vertical="center"/>
    </xf>
    <xf numFmtId="0" fontId="1" fillId="0" borderId="56" xfId="0" applyFont="1" applyBorder="1" applyAlignment="1">
      <alignment horizontal="center" vertical="center"/>
    </xf>
    <xf numFmtId="0" fontId="1" fillId="0" borderId="58" xfId="0" applyFont="1" applyBorder="1" applyAlignment="1">
      <alignment horizontal="center" vertical="center"/>
    </xf>
    <xf numFmtId="0" fontId="4" fillId="0" borderId="59" xfId="0" applyFont="1" applyBorder="1" applyAlignment="1">
      <alignment horizontal="right" vertical="center"/>
    </xf>
    <xf numFmtId="0" fontId="1" fillId="0" borderId="15" xfId="0" applyFont="1" applyBorder="1" applyAlignment="1">
      <alignment horizontal="center" vertical="center"/>
    </xf>
    <xf numFmtId="0" fontId="2" fillId="0" borderId="16"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43" fontId="2" fillId="0" borderId="2" xfId="0" applyNumberFormat="1" applyFont="1" applyBorder="1" applyAlignment="1">
      <alignment horizontal="center" vertical="center"/>
    </xf>
    <xf numFmtId="43" fontId="2" fillId="0" borderId="17" xfId="0" applyNumberFormat="1" applyFont="1" applyBorder="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43" fontId="2" fillId="0" borderId="18" xfId="0" applyNumberFormat="1"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left" vertical="center" indent="2"/>
    </xf>
    <xf numFmtId="0" fontId="22" fillId="0" borderId="10" xfId="0" applyFont="1" applyBorder="1" applyAlignment="1">
      <alignment horizontal="left"/>
    </xf>
    <xf numFmtId="0" fontId="19" fillId="0" borderId="11" xfId="0" applyFont="1" applyBorder="1" applyAlignment="1">
      <alignment horizontal="left" vertical="center"/>
    </xf>
    <xf numFmtId="0" fontId="2" fillId="0" borderId="15" xfId="0" applyFont="1" applyBorder="1" applyAlignment="1">
      <alignment horizontal="center" vertical="center"/>
    </xf>
    <xf numFmtId="43" fontId="5" fillId="0" borderId="15" xfId="0" applyNumberFormat="1" applyFont="1" applyBorder="1" applyAlignment="1">
      <alignment horizontal="center" vertical="center"/>
    </xf>
    <xf numFmtId="7" fontId="5" fillId="0" borderId="15" xfId="0" applyNumberFormat="1" applyFont="1" applyBorder="1" applyAlignment="1">
      <alignment horizontal="center" vertical="center"/>
    </xf>
    <xf numFmtId="43" fontId="2" fillId="0" borderId="19" xfId="0" applyNumberFormat="1" applyFont="1" applyBorder="1" applyAlignment="1">
      <alignment horizontal="center" vertical="center"/>
    </xf>
    <xf numFmtId="0" fontId="21" fillId="0" borderId="0" xfId="0" applyFont="1" applyAlignment="1">
      <alignment horizontal="left" wrapText="1"/>
    </xf>
    <xf numFmtId="0" fontId="21" fillId="0" borderId="29" xfId="0" applyFont="1" applyBorder="1" applyAlignment="1">
      <alignment horizontal="left" wrapText="1"/>
    </xf>
    <xf numFmtId="9" fontId="4" fillId="0" borderId="31" xfId="0" applyNumberFormat="1" applyFont="1" applyBorder="1" applyAlignment="1">
      <alignment horizontal="center" vertical="center"/>
    </xf>
    <xf numFmtId="0" fontId="0" fillId="0" borderId="31" xfId="0" applyBorder="1" applyAlignment="1">
      <alignment horizontal="center" vertical="center"/>
    </xf>
    <xf numFmtId="43" fontId="0" fillId="0" borderId="31" xfId="0" applyNumberFormat="1" applyBorder="1" applyAlignment="1">
      <alignment horizontal="center" vertical="center"/>
    </xf>
    <xf numFmtId="43" fontId="0" fillId="0" borderId="32" xfId="0" applyNumberFormat="1" applyBorder="1" applyAlignment="1">
      <alignment horizontal="center" vertical="center"/>
    </xf>
    <xf numFmtId="0" fontId="2" fillId="4" borderId="4" xfId="0" applyFont="1" applyFill="1" applyBorder="1" applyAlignment="1" applyProtection="1">
      <alignment horizontal="right" vertical="center"/>
      <protection locked="0"/>
    </xf>
    <xf numFmtId="10" fontId="5" fillId="4" borderId="5" xfId="0" applyNumberFormat="1" applyFont="1" applyFill="1" applyBorder="1" applyAlignment="1" applyProtection="1">
      <alignment horizontal="center" vertical="center"/>
      <protection locked="0"/>
    </xf>
    <xf numFmtId="0" fontId="63"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right" vertical="center" indent="1"/>
    </xf>
    <xf numFmtId="0" fontId="2" fillId="0" borderId="6"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vertical="center"/>
    </xf>
    <xf numFmtId="0" fontId="1" fillId="0" borderId="82" xfId="0" applyFont="1" applyBorder="1" applyAlignment="1">
      <alignment vertical="center"/>
    </xf>
    <xf numFmtId="0" fontId="1" fillId="0" borderId="83" xfId="0" applyFont="1" applyBorder="1" applyAlignment="1">
      <alignment vertical="center"/>
    </xf>
    <xf numFmtId="44" fontId="1" fillId="0" borderId="0" xfId="0" applyNumberFormat="1" applyFont="1" applyAlignment="1">
      <alignment vertical="center"/>
    </xf>
    <xf numFmtId="0" fontId="1" fillId="0" borderId="0" xfId="0" applyFont="1" applyAlignment="1">
      <alignment vertical="center" wrapText="1"/>
    </xf>
    <xf numFmtId="0" fontId="21" fillId="0" borderId="7" xfId="0" applyFont="1" applyBorder="1" applyAlignment="1">
      <alignment vertical="center"/>
    </xf>
    <xf numFmtId="0" fontId="21" fillId="0" borderId="0" xfId="0" applyFont="1" applyAlignment="1">
      <alignment vertical="center"/>
    </xf>
    <xf numFmtId="0" fontId="2" fillId="0" borderId="25" xfId="0" applyFont="1" applyBorder="1" applyAlignment="1">
      <alignment vertical="center"/>
    </xf>
    <xf numFmtId="0" fontId="29" fillId="0" borderId="0" xfId="0" applyFont="1" applyAlignment="1">
      <alignment vertical="center" wrapText="1"/>
    </xf>
    <xf numFmtId="0" fontId="21" fillId="0" borderId="23" xfId="0" applyFont="1" applyBorder="1" applyAlignment="1">
      <alignment vertical="center"/>
    </xf>
    <xf numFmtId="0" fontId="21" fillId="0" borderId="20" xfId="0" applyFont="1" applyBorder="1" applyAlignment="1">
      <alignment vertical="center"/>
    </xf>
    <xf numFmtId="0" fontId="0" fillId="0" borderId="20" xfId="0" applyBorder="1" applyAlignment="1">
      <alignment vertical="center"/>
    </xf>
    <xf numFmtId="0" fontId="32" fillId="0" borderId="0" xfId="0" applyFont="1" applyAlignment="1">
      <alignment horizontal="center" vertical="center"/>
    </xf>
    <xf numFmtId="49" fontId="4" fillId="0" borderId="0" xfId="0" applyNumberFormat="1" applyFont="1" applyAlignment="1">
      <alignment horizontal="right" vertical="center"/>
    </xf>
    <xf numFmtId="0" fontId="2" fillId="0" borderId="0" xfId="0" applyFont="1" applyAlignment="1">
      <alignment vertical="top"/>
    </xf>
    <xf numFmtId="0" fontId="32" fillId="0" borderId="0" xfId="0" applyFont="1" applyAlignment="1">
      <alignment horizontal="center" vertical="top"/>
    </xf>
    <xf numFmtId="0" fontId="0" fillId="0" borderId="0" xfId="0" applyAlignment="1">
      <alignment vertical="top"/>
    </xf>
    <xf numFmtId="49" fontId="4" fillId="0" borderId="0" xfId="0" applyNumberFormat="1" applyFont="1" applyAlignment="1">
      <alignment horizontal="right"/>
    </xf>
    <xf numFmtId="44" fontId="0" fillId="0" borderId="27" xfId="0" applyNumberFormat="1" applyBorder="1" applyAlignment="1">
      <alignmen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16" fillId="0" borderId="39" xfId="0" applyFont="1" applyBorder="1" applyAlignment="1">
      <alignment horizontal="right" vertical="center"/>
    </xf>
    <xf numFmtId="44" fontId="38" fillId="0" borderId="40" xfId="0" applyNumberFormat="1" applyFont="1" applyBorder="1" applyAlignment="1">
      <alignment vertical="center"/>
    </xf>
    <xf numFmtId="0" fontId="0" fillId="0" borderId="27" xfId="0" applyBorder="1" applyAlignment="1">
      <alignment vertical="center"/>
    </xf>
    <xf numFmtId="0" fontId="4" fillId="0" borderId="13" xfId="0" applyFont="1" applyBorder="1" applyAlignment="1">
      <alignment horizontal="center" vertical="center"/>
    </xf>
    <xf numFmtId="0" fontId="4" fillId="3" borderId="47" xfId="0" applyFont="1" applyFill="1" applyBorder="1" applyAlignment="1">
      <alignment horizontal="left" vertical="center"/>
    </xf>
    <xf numFmtId="0" fontId="0" fillId="0" borderId="18" xfId="0" applyBorder="1" applyAlignment="1">
      <alignment vertical="center"/>
    </xf>
    <xf numFmtId="0" fontId="0" fillId="0" borderId="10" xfId="0" applyBorder="1" applyAlignment="1">
      <alignment horizontal="right" vertical="center"/>
    </xf>
    <xf numFmtId="0" fontId="0" fillId="0" borderId="0" xfId="0" applyAlignment="1">
      <alignment horizontal="right" vertical="center"/>
    </xf>
    <xf numFmtId="44" fontId="0" fillId="0" borderId="4" xfId="0" applyNumberFormat="1" applyBorder="1" applyAlignment="1">
      <alignment vertical="center"/>
    </xf>
    <xf numFmtId="0" fontId="8" fillId="0" borderId="0" xfId="0" applyFont="1" applyAlignment="1">
      <alignment vertical="center"/>
    </xf>
    <xf numFmtId="44" fontId="0" fillId="4" borderId="4" xfId="0" applyNumberFormat="1" applyFill="1" applyBorder="1" applyAlignment="1" applyProtection="1">
      <alignment vertical="center"/>
      <protection locked="0"/>
    </xf>
    <xf numFmtId="0" fontId="43" fillId="0" borderId="0" xfId="0" applyFont="1"/>
    <xf numFmtId="0" fontId="56" fillId="0" borderId="0" xfId="0" applyFont="1"/>
    <xf numFmtId="0" fontId="42" fillId="0" borderId="0" xfId="0" applyFont="1"/>
    <xf numFmtId="0" fontId="44" fillId="0" borderId="0" xfId="0" applyFont="1"/>
    <xf numFmtId="0" fontId="36" fillId="0" borderId="0" xfId="0" applyFont="1" applyAlignment="1">
      <alignment horizontal="center"/>
    </xf>
    <xf numFmtId="43" fontId="0" fillId="0" borderId="52" xfId="0" applyNumberFormat="1" applyBorder="1"/>
    <xf numFmtId="0" fontId="46" fillId="0" borderId="0" xfId="0" applyFont="1"/>
    <xf numFmtId="0" fontId="47" fillId="0" borderId="0" xfId="0" applyFont="1"/>
    <xf numFmtId="0" fontId="48" fillId="0" borderId="0" xfId="0" applyFont="1"/>
    <xf numFmtId="0" fontId="36" fillId="0" borderId="0" xfId="0" applyFont="1"/>
    <xf numFmtId="0" fontId="49" fillId="0" borderId="0" xfId="0" applyFont="1"/>
    <xf numFmtId="0" fontId="44" fillId="0" borderId="0" xfId="0" applyFont="1" applyAlignment="1">
      <alignment horizontal="left"/>
    </xf>
    <xf numFmtId="0" fontId="45" fillId="0" borderId="0" xfId="0" applyFont="1"/>
    <xf numFmtId="1" fontId="44" fillId="0" borderId="4" xfId="0" applyNumberFormat="1" applyFont="1" applyBorder="1"/>
    <xf numFmtId="8" fontId="44" fillId="0" borderId="6" xfId="0" applyNumberFormat="1" applyFont="1" applyBorder="1"/>
    <xf numFmtId="8" fontId="44" fillId="0" borderId="0" xfId="0" applyNumberFormat="1" applyFont="1"/>
    <xf numFmtId="0" fontId="43" fillId="0" borderId="0" xfId="0" applyFont="1" applyAlignment="1">
      <alignment wrapText="1"/>
    </xf>
    <xf numFmtId="43" fontId="51" fillId="0" borderId="0" xfId="0" applyNumberFormat="1" applyFont="1"/>
    <xf numFmtId="0" fontId="43" fillId="0" borderId="13" xfId="0" applyFont="1" applyBorder="1" applyAlignment="1">
      <alignment horizontal="right"/>
    </xf>
    <xf numFmtId="0" fontId="43" fillId="0" borderId="13" xfId="0" applyFont="1" applyBorder="1" applyAlignment="1">
      <alignment horizontal="center"/>
    </xf>
    <xf numFmtId="0" fontId="43" fillId="0" borderId="13" xfId="0" applyFont="1" applyBorder="1"/>
    <xf numFmtId="0" fontId="42" fillId="0" borderId="13" xfId="0" applyFont="1" applyBorder="1"/>
    <xf numFmtId="0" fontId="52" fillId="0" borderId="13" xfId="0" applyFont="1" applyBorder="1"/>
    <xf numFmtId="0" fontId="52" fillId="0" borderId="0" xfId="0" applyFont="1"/>
    <xf numFmtId="0" fontId="52" fillId="0" borderId="9" xfId="0" applyFont="1" applyBorder="1"/>
    <xf numFmtId="0" fontId="43" fillId="0" borderId="9" xfId="0" applyFont="1" applyBorder="1"/>
    <xf numFmtId="0" fontId="42" fillId="0" borderId="9" xfId="0" applyFont="1" applyBorder="1"/>
    <xf numFmtId="0" fontId="68" fillId="0" borderId="0" xfId="0" applyFont="1" applyAlignment="1">
      <alignment horizontal="right" vertical="top" wrapText="1"/>
    </xf>
    <xf numFmtId="0" fontId="65" fillId="0" borderId="0" xfId="0" applyFont="1"/>
    <xf numFmtId="0" fontId="66" fillId="0" borderId="0" xfId="0" applyFont="1"/>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left" wrapText="1" indent="2"/>
    </xf>
    <xf numFmtId="0" fontId="13" fillId="0" borderId="0" xfId="0" applyFont="1" applyAlignment="1">
      <alignment horizontal="left" wrapText="1"/>
    </xf>
    <xf numFmtId="0" fontId="62" fillId="0" borderId="13" xfId="0" applyFont="1" applyBorder="1"/>
    <xf numFmtId="0" fontId="0" fillId="0" borderId="13" xfId="0" applyBorder="1"/>
    <xf numFmtId="0" fontId="62" fillId="0" borderId="0" xfId="0" applyFont="1"/>
    <xf numFmtId="0" fontId="2" fillId="0" borderId="7" xfId="0" applyFont="1" applyBorder="1" applyAlignment="1">
      <alignmen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14" fillId="0" borderId="7" xfId="0" applyFont="1" applyBorder="1" applyAlignment="1">
      <alignment horizontal="right" vertical="center"/>
    </xf>
    <xf numFmtId="0" fontId="14" fillId="0" borderId="7" xfId="0" applyFont="1" applyBorder="1" applyAlignment="1">
      <alignment vertical="center"/>
    </xf>
    <xf numFmtId="0" fontId="20" fillId="0" borderId="0" xfId="0" applyFont="1" applyAlignment="1">
      <alignment vertical="center"/>
    </xf>
    <xf numFmtId="0" fontId="44" fillId="9" borderId="0" xfId="0" applyFont="1" applyFill="1" applyProtection="1">
      <protection locked="0"/>
    </xf>
    <xf numFmtId="0" fontId="44" fillId="9" borderId="12" xfId="0" applyFont="1" applyFill="1" applyBorder="1" applyProtection="1">
      <protection locked="0"/>
    </xf>
    <xf numFmtId="0" fontId="44" fillId="9" borderId="6" xfId="0" applyFont="1" applyFill="1" applyBorder="1" applyProtection="1">
      <protection locked="0"/>
    </xf>
    <xf numFmtId="0" fontId="69" fillId="0" borderId="0" xfId="0" applyFont="1" applyAlignment="1">
      <alignment horizontal="center" vertical="center"/>
    </xf>
    <xf numFmtId="0" fontId="42" fillId="0" borderId="0" xfId="0" applyFont="1" applyAlignment="1">
      <alignment horizontal="left" wrapText="1"/>
    </xf>
    <xf numFmtId="0" fontId="4" fillId="0" borderId="0" xfId="0" applyFont="1" applyAlignment="1">
      <alignment horizontal="left" vertical="top" wrapText="1"/>
    </xf>
    <xf numFmtId="0" fontId="77" fillId="0" borderId="0" xfId="0" applyFont="1"/>
    <xf numFmtId="0" fontId="78" fillId="0" borderId="0" xfId="0" applyFont="1" applyAlignment="1">
      <alignment vertical="center"/>
    </xf>
    <xf numFmtId="0" fontId="79" fillId="0" borderId="0" xfId="0" applyFont="1"/>
    <xf numFmtId="0" fontId="13" fillId="0" borderId="0" xfId="0" applyFont="1" applyAlignment="1">
      <alignment vertical="center"/>
    </xf>
    <xf numFmtId="0" fontId="79" fillId="0" borderId="0" xfId="0" applyFont="1" applyAlignment="1">
      <alignment vertical="center"/>
    </xf>
    <xf numFmtId="0" fontId="80" fillId="0" borderId="0" xfId="0" applyFont="1"/>
    <xf numFmtId="0" fontId="81" fillId="0" borderId="0" xfId="0" applyFont="1"/>
    <xf numFmtId="0" fontId="82" fillId="0" borderId="0" xfId="0" applyFont="1"/>
    <xf numFmtId="0" fontId="75" fillId="0" borderId="0" xfId="0" applyFont="1"/>
    <xf numFmtId="0" fontId="83" fillId="0" borderId="0" xfId="0" applyFont="1"/>
    <xf numFmtId="0" fontId="83" fillId="0" borderId="0" xfId="0" applyFont="1" applyAlignment="1">
      <alignment horizontal="center"/>
    </xf>
    <xf numFmtId="0" fontId="77" fillId="0" borderId="0" xfId="0" applyFont="1" applyAlignment="1">
      <alignment horizontal="center"/>
    </xf>
    <xf numFmtId="0" fontId="84" fillId="0" borderId="0" xfId="0" applyFont="1"/>
    <xf numFmtId="0" fontId="30" fillId="0" borderId="0" xfId="0" applyFont="1" applyAlignment="1">
      <alignment horizontal="center"/>
    </xf>
    <xf numFmtId="0" fontId="25" fillId="0" borderId="0" xfId="0" applyFont="1" applyAlignment="1">
      <alignment vertical="center"/>
    </xf>
    <xf numFmtId="0" fontId="26" fillId="0" borderId="0" xfId="3"/>
    <xf numFmtId="0" fontId="85" fillId="0" borderId="0" xfId="0" applyFont="1"/>
    <xf numFmtId="0" fontId="11" fillId="0" borderId="0" xfId="0" applyFont="1" applyAlignment="1">
      <alignment horizontal="center"/>
    </xf>
    <xf numFmtId="0" fontId="11" fillId="0" borderId="0" xfId="0" applyFont="1"/>
    <xf numFmtId="0" fontId="86" fillId="0" borderId="0" xfId="0" applyFont="1"/>
    <xf numFmtId="0" fontId="53" fillId="0" borderId="0" xfId="0" applyFont="1" applyAlignment="1">
      <alignment horizontal="left" vertical="center" indent="3"/>
    </xf>
    <xf numFmtId="0" fontId="19" fillId="0" borderId="0" xfId="0" applyFont="1" applyAlignment="1">
      <alignment vertical="center"/>
    </xf>
    <xf numFmtId="0" fontId="55" fillId="0" borderId="0" xfId="0" applyFont="1" applyAlignment="1">
      <alignment horizontal="center"/>
    </xf>
    <xf numFmtId="0" fontId="55" fillId="0" borderId="0" xfId="0" applyFont="1" applyAlignment="1">
      <alignment horizontal="right"/>
    </xf>
    <xf numFmtId="0" fontId="59" fillId="0" borderId="0" xfId="0" applyFont="1" applyAlignment="1">
      <alignment horizontal="left" wrapText="1" indent="2"/>
    </xf>
    <xf numFmtId="0" fontId="0" fillId="0" borderId="0" xfId="0" applyAlignment="1">
      <alignment horizontal="left" vertical="center"/>
    </xf>
    <xf numFmtId="0" fontId="12" fillId="0" borderId="0" xfId="0" applyFont="1" applyAlignment="1">
      <alignment horizontal="center"/>
    </xf>
    <xf numFmtId="0" fontId="14" fillId="0" borderId="0" xfId="0" applyFont="1" applyAlignment="1">
      <alignment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9" fillId="5" borderId="62" xfId="0" applyFont="1" applyFill="1" applyBorder="1" applyAlignment="1">
      <alignment horizontal="center" wrapText="1"/>
    </xf>
    <xf numFmtId="0" fontId="9" fillId="5" borderId="63" xfId="0" applyFont="1" applyFill="1" applyBorder="1" applyAlignment="1">
      <alignment horizontal="center" wrapText="1"/>
    </xf>
    <xf numFmtId="0" fontId="9" fillId="5" borderId="64" xfId="0" applyFont="1" applyFill="1" applyBorder="1" applyAlignment="1">
      <alignment horizontal="center" wrapText="1"/>
    </xf>
    <xf numFmtId="0" fontId="13" fillId="0" borderId="101" xfId="0" applyFont="1" applyBorder="1" applyAlignment="1">
      <alignment horizontal="left" vertical="center" wrapText="1"/>
    </xf>
    <xf numFmtId="0" fontId="13" fillId="0" borderId="102" xfId="0" applyFont="1" applyBorder="1" applyAlignment="1">
      <alignment horizontal="left" vertical="center" wrapText="1"/>
    </xf>
    <xf numFmtId="0" fontId="13" fillId="0" borderId="103" xfId="0" applyFont="1" applyBorder="1" applyAlignment="1">
      <alignment horizontal="left" vertical="center" wrapText="1"/>
    </xf>
    <xf numFmtId="0" fontId="13" fillId="0" borderId="0" xfId="0" applyFont="1" applyAlignment="1">
      <alignment horizontal="center"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41" fillId="6" borderId="53" xfId="0" applyFont="1" applyFill="1" applyBorder="1" applyAlignment="1">
      <alignment horizontal="center" vertical="center"/>
    </xf>
    <xf numFmtId="0" fontId="41" fillId="6" borderId="98" xfId="0" applyFont="1" applyFill="1" applyBorder="1" applyAlignment="1">
      <alignment horizontal="center" vertical="center"/>
    </xf>
    <xf numFmtId="0" fontId="41" fillId="6" borderId="62" xfId="0" applyFont="1" applyFill="1" applyBorder="1" applyAlignment="1">
      <alignment horizontal="center" vertical="center"/>
    </xf>
    <xf numFmtId="0" fontId="41" fillId="6" borderId="97" xfId="0" applyFont="1" applyFill="1" applyBorder="1" applyAlignment="1">
      <alignment horizontal="center" vertical="center"/>
    </xf>
    <xf numFmtId="0" fontId="33" fillId="0" borderId="56" xfId="0" applyFont="1" applyBorder="1" applyAlignment="1">
      <alignment horizontal="center" wrapText="1"/>
    </xf>
    <xf numFmtId="0" fontId="33" fillId="0" borderId="0" xfId="0" applyFont="1" applyAlignment="1">
      <alignment horizontal="center" wrapText="1"/>
    </xf>
    <xf numFmtId="0" fontId="33" fillId="0" borderId="57" xfId="0" applyFont="1" applyBorder="1" applyAlignment="1">
      <alignment horizontal="center" wrapText="1"/>
    </xf>
    <xf numFmtId="0" fontId="33" fillId="0" borderId="58" xfId="0" applyFont="1" applyBorder="1" applyAlignment="1">
      <alignment horizontal="center" wrapText="1"/>
    </xf>
    <xf numFmtId="0" fontId="33" fillId="0" borderId="59" xfId="0" applyFont="1" applyBorder="1" applyAlignment="1">
      <alignment horizontal="center" wrapText="1"/>
    </xf>
    <xf numFmtId="0" fontId="33" fillId="0" borderId="60" xfId="0" applyFont="1" applyBorder="1" applyAlignment="1">
      <alignment horizontal="center" wrapText="1"/>
    </xf>
    <xf numFmtId="0" fontId="24" fillId="0" borderId="59" xfId="0" applyFont="1" applyBorder="1" applyAlignment="1">
      <alignment horizont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70" fillId="0" borderId="0" xfId="0" applyFont="1" applyAlignment="1">
      <alignment horizontal="center" wrapText="1"/>
    </xf>
    <xf numFmtId="0" fontId="0" fillId="0" borderId="0" xfId="0" applyAlignment="1">
      <alignment horizontal="center" wrapText="1"/>
    </xf>
    <xf numFmtId="0" fontId="26" fillId="0" borderId="63" xfId="3" applyBorder="1" applyAlignment="1">
      <alignment horizontal="center" vertical="center"/>
    </xf>
    <xf numFmtId="0" fontId="76" fillId="0" borderId="63" xfId="3" applyFont="1" applyBorder="1" applyAlignment="1">
      <alignment horizontal="center" vertical="center"/>
    </xf>
    <xf numFmtId="0" fontId="13" fillId="0" borderId="0" xfId="0" applyFont="1" applyAlignment="1">
      <alignment vertical="center"/>
    </xf>
    <xf numFmtId="0" fontId="13" fillId="0" borderId="0" xfId="0" applyFont="1" applyAlignment="1">
      <alignment wrapText="1"/>
    </xf>
    <xf numFmtId="0" fontId="3" fillId="0" borderId="0" xfId="0" applyFont="1" applyAlignment="1">
      <alignment horizontal="center" vertical="center"/>
    </xf>
    <xf numFmtId="0" fontId="53" fillId="0" borderId="1" xfId="0" applyFont="1" applyBorder="1" applyAlignment="1">
      <alignment horizontal="center"/>
    </xf>
    <xf numFmtId="0" fontId="4" fillId="0" borderId="1" xfId="0" applyFont="1" applyBorder="1" applyAlignment="1">
      <alignment horizontal="center"/>
    </xf>
    <xf numFmtId="0" fontId="9" fillId="0" borderId="1" xfId="0" applyFont="1" applyBorder="1" applyAlignment="1">
      <alignment horizontal="center" vertical="top"/>
    </xf>
    <xf numFmtId="0" fontId="4" fillId="4" borderId="7" xfId="0" applyFont="1" applyFill="1" applyBorder="1" applyAlignment="1" applyProtection="1">
      <alignment horizontal="left" vertical="center"/>
      <protection locked="0"/>
    </xf>
    <xf numFmtId="0" fontId="4" fillId="4" borderId="27" xfId="0" applyFont="1" applyFill="1" applyBorder="1" applyAlignment="1" applyProtection="1">
      <alignment horizontal="left"/>
      <protection locked="0"/>
    </xf>
    <xf numFmtId="0" fontId="1" fillId="4" borderId="7" xfId="0" applyFont="1" applyFill="1" applyBorder="1" applyAlignment="1" applyProtection="1">
      <alignment horizontal="left" wrapText="1"/>
      <protection locked="0"/>
    </xf>
    <xf numFmtId="0" fontId="4" fillId="0" borderId="0" xfId="0" applyFont="1" applyAlignment="1">
      <alignment horizontal="right"/>
    </xf>
    <xf numFmtId="0" fontId="4" fillId="0" borderId="12" xfId="0" applyFont="1" applyBorder="1" applyAlignment="1">
      <alignment horizontal="right"/>
    </xf>
    <xf numFmtId="0" fontId="4" fillId="4" borderId="7" xfId="0" applyFont="1" applyFill="1" applyBorder="1" applyAlignment="1" applyProtection="1">
      <alignment horizontal="left"/>
      <protection locked="0"/>
    </xf>
    <xf numFmtId="0" fontId="72" fillId="0" borderId="13" xfId="0" applyFont="1" applyBorder="1" applyAlignment="1">
      <alignment horizontal="center"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35" fillId="4" borderId="7" xfId="0" applyFont="1" applyFill="1" applyBorder="1" applyAlignment="1" applyProtection="1">
      <alignment horizontal="center" vertical="center"/>
      <protection locked="0"/>
    </xf>
    <xf numFmtId="0" fontId="35" fillId="4" borderId="51" xfId="0" applyFont="1" applyFill="1" applyBorder="1" applyAlignment="1" applyProtection="1">
      <alignment horizontal="center" vertical="center"/>
      <protection locked="0"/>
    </xf>
    <xf numFmtId="167" fontId="35" fillId="4" borderId="7" xfId="0" applyNumberFormat="1" applyFont="1" applyFill="1" applyBorder="1" applyAlignment="1" applyProtection="1">
      <alignment horizontal="center" vertical="center"/>
      <protection locked="0"/>
    </xf>
    <xf numFmtId="167" fontId="35" fillId="4" borderId="51"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left"/>
      <protection locked="0"/>
    </xf>
    <xf numFmtId="0" fontId="1" fillId="4" borderId="7" xfId="0" applyFont="1" applyFill="1" applyBorder="1" applyAlignment="1" applyProtection="1">
      <alignment horizontal="left" vertical="center"/>
      <protection locked="0"/>
    </xf>
    <xf numFmtId="0" fontId="1" fillId="4" borderId="100" xfId="0" applyFont="1" applyFill="1" applyBorder="1" applyAlignment="1" applyProtection="1">
      <alignment horizontal="left" vertical="center"/>
      <protection locked="0"/>
    </xf>
    <xf numFmtId="0" fontId="4" fillId="0" borderId="0" xfId="0" applyFont="1" applyAlignment="1">
      <alignment horizontal="center" vertical="center" wrapText="1"/>
    </xf>
    <xf numFmtId="0" fontId="72"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indent="1"/>
    </xf>
    <xf numFmtId="0" fontId="4" fillId="0" borderId="0" xfId="0" applyFont="1"/>
    <xf numFmtId="0" fontId="1" fillId="0" borderId="0" xfId="0" applyFont="1" applyAlignment="1">
      <alignment horizontal="left" vertical="center" indent="2"/>
    </xf>
    <xf numFmtId="0" fontId="9" fillId="0" borderId="0" xfId="0" applyFont="1" applyAlignment="1">
      <alignment horizontal="center" vertical="center"/>
    </xf>
    <xf numFmtId="0" fontId="9" fillId="0" borderId="13"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9" fillId="0" borderId="0" xfId="0" applyFont="1" applyAlignment="1">
      <alignment horizontal="center" vertical="center"/>
    </xf>
    <xf numFmtId="0" fontId="4" fillId="4" borderId="4" xfId="0" applyFont="1" applyFill="1" applyBorder="1" applyAlignment="1" applyProtection="1">
      <alignment horizontal="left" vertical="center"/>
      <protection locked="0"/>
    </xf>
    <xf numFmtId="43" fontId="4" fillId="4" borderId="6" xfId="0" applyNumberFormat="1" applyFont="1" applyFill="1" applyBorder="1" applyAlignment="1" applyProtection="1">
      <alignment horizontal="center" vertical="center"/>
      <protection locked="0"/>
    </xf>
    <xf numFmtId="44" fontId="19" fillId="0" borderId="0" xfId="2" applyFont="1" applyFill="1" applyBorder="1" applyAlignment="1" applyProtection="1">
      <alignment horizontal="right" vertical="center"/>
    </xf>
    <xf numFmtId="43" fontId="4" fillId="4" borderId="4"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0" fontId="9" fillId="0" borderId="0" xfId="0" applyFont="1" applyAlignment="1">
      <alignment horizontal="left"/>
    </xf>
    <xf numFmtId="0" fontId="4" fillId="4" borderId="84" xfId="0" applyFont="1" applyFill="1" applyBorder="1" applyAlignment="1" applyProtection="1">
      <alignment horizontal="center" vertical="center"/>
      <protection locked="0"/>
    </xf>
    <xf numFmtId="49" fontId="4" fillId="4" borderId="84" xfId="0" applyNumberFormat="1" applyFont="1" applyFill="1" applyBorder="1" applyAlignment="1" applyProtection="1">
      <alignment horizontal="center" vertical="center"/>
      <protection locked="0"/>
    </xf>
    <xf numFmtId="0" fontId="9" fillId="0" borderId="0" xfId="0" applyFont="1" applyAlignment="1">
      <alignment horizontal="left" vertical="center"/>
    </xf>
    <xf numFmtId="0" fontId="9" fillId="9" borderId="51"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9" borderId="84" xfId="0" applyFont="1" applyFill="1" applyBorder="1" applyAlignment="1" applyProtection="1">
      <alignment horizontal="center" vertical="center"/>
      <protection locked="0"/>
    </xf>
    <xf numFmtId="0" fontId="9" fillId="9" borderId="51" xfId="0" applyFont="1" applyFill="1" applyBorder="1" applyAlignment="1" applyProtection="1">
      <alignment horizontal="center"/>
      <protection locked="0"/>
    </xf>
    <xf numFmtId="0" fontId="1" fillId="0" borderId="28" xfId="0" applyFont="1" applyBorder="1" applyAlignment="1">
      <alignment horizontal="right"/>
    </xf>
    <xf numFmtId="0" fontId="1" fillId="0" borderId="0" xfId="0" applyFont="1" applyAlignment="1">
      <alignment horizontal="right"/>
    </xf>
    <xf numFmtId="0" fontId="1" fillId="0" borderId="30" xfId="0" applyFont="1" applyBorder="1" applyAlignment="1">
      <alignment horizontal="right" vertical="center"/>
    </xf>
    <xf numFmtId="0" fontId="0" fillId="0" borderId="31" xfId="0" applyBorder="1" applyAlignment="1">
      <alignment horizontal="right" vertical="center"/>
    </xf>
    <xf numFmtId="0" fontId="20" fillId="0" borderId="8" xfId="0" applyFont="1" applyBorder="1" applyAlignment="1">
      <alignment horizontal="left" vertic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1" fillId="0" borderId="33" xfId="0" applyFont="1" applyBorder="1" applyAlignment="1">
      <alignment horizontal="right"/>
    </xf>
    <xf numFmtId="0" fontId="0" fillId="0" borderId="34" xfId="0" applyBorder="1" applyAlignment="1">
      <alignment horizontal="right"/>
    </xf>
    <xf numFmtId="0" fontId="21" fillId="0" borderId="34" xfId="0" applyFont="1" applyBorder="1" applyAlignment="1">
      <alignment horizontal="left" wrapText="1"/>
    </xf>
    <xf numFmtId="0" fontId="21" fillId="0" borderId="37" xfId="0" applyFont="1" applyBorder="1" applyAlignment="1">
      <alignment horizontal="left" wrapText="1"/>
    </xf>
    <xf numFmtId="0" fontId="0" fillId="0" borderId="51" xfId="0" applyBorder="1" applyAlignment="1">
      <alignment horizontal="center" vertical="center"/>
    </xf>
    <xf numFmtId="0" fontId="0" fillId="0" borderId="61" xfId="0" applyBorder="1" applyAlignment="1">
      <alignment horizontal="center" vertical="center"/>
    </xf>
    <xf numFmtId="44" fontId="4" fillId="0" borderId="59" xfId="2" applyFont="1" applyFill="1" applyBorder="1" applyAlignment="1" applyProtection="1">
      <alignment horizontal="center" vertical="center"/>
    </xf>
    <xf numFmtId="44" fontId="4" fillId="0" borderId="60" xfId="2" applyFont="1" applyFill="1" applyBorder="1" applyAlignment="1" applyProtection="1">
      <alignment horizontal="center" vertical="center"/>
    </xf>
    <xf numFmtId="166" fontId="4" fillId="0" borderId="51" xfId="2" applyNumberFormat="1" applyFont="1" applyFill="1" applyBorder="1" applyAlignment="1" applyProtection="1">
      <alignment horizontal="center" vertical="center"/>
    </xf>
    <xf numFmtId="166" fontId="4" fillId="0" borderId="61" xfId="2" applyNumberFormat="1" applyFont="1" applyFill="1" applyBorder="1" applyAlignment="1" applyProtection="1">
      <alignment horizontal="center" vertical="center"/>
    </xf>
    <xf numFmtId="0" fontId="19" fillId="0" borderId="10" xfId="0" applyFont="1" applyBorder="1" applyAlignment="1">
      <alignment horizontal="left" vertical="center" indent="4"/>
    </xf>
    <xf numFmtId="0" fontId="19" fillId="0" borderId="0" xfId="0" applyFont="1" applyAlignment="1">
      <alignment horizontal="left" vertical="center" indent="4"/>
    </xf>
    <xf numFmtId="0" fontId="19" fillId="0" borderId="18" xfId="0" applyFont="1" applyBorder="1" applyAlignment="1">
      <alignment horizontal="left" vertical="center" indent="4"/>
    </xf>
    <xf numFmtId="0" fontId="1" fillId="0" borderId="89" xfId="0" applyFont="1" applyBorder="1" applyAlignment="1">
      <alignment horizontal="left" vertical="top" wrapText="1"/>
    </xf>
    <xf numFmtId="0" fontId="0" fillId="0" borderId="90" xfId="0" applyBorder="1" applyAlignment="1">
      <alignment vertical="top" wrapText="1"/>
    </xf>
    <xf numFmtId="0" fontId="0" fillId="0" borderId="91" xfId="0" applyBorder="1" applyAlignment="1">
      <alignment vertical="top" wrapText="1"/>
    </xf>
    <xf numFmtId="0" fontId="0" fillId="0" borderId="92" xfId="0" applyBorder="1" applyAlignment="1">
      <alignment vertical="top" wrapText="1"/>
    </xf>
    <xf numFmtId="0" fontId="0" fillId="0" borderId="0" xfId="0" applyAlignment="1">
      <alignment vertical="top" wrapText="1"/>
    </xf>
    <xf numFmtId="0" fontId="0" fillId="0" borderId="93" xfId="0" applyBorder="1" applyAlignment="1">
      <alignment vertical="top" wrapText="1"/>
    </xf>
    <xf numFmtId="0" fontId="1" fillId="0" borderId="0" xfId="0" applyFont="1" applyAlignment="1">
      <alignment horizontal="left" vertical="center"/>
    </xf>
    <xf numFmtId="0" fontId="4" fillId="0" borderId="5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19" fillId="0" borderId="92" xfId="0" applyFont="1" applyBorder="1" applyAlignment="1">
      <alignment horizontal="left" wrapText="1"/>
    </xf>
    <xf numFmtId="0" fontId="19" fillId="0" borderId="0" xfId="0" applyFont="1" applyAlignment="1">
      <alignment wrapText="1"/>
    </xf>
    <xf numFmtId="0" fontId="19" fillId="0" borderId="93" xfId="0" applyFont="1" applyBorder="1" applyAlignment="1">
      <alignment wrapText="1"/>
    </xf>
    <xf numFmtId="0" fontId="19" fillId="0" borderId="94" xfId="0" applyFont="1" applyBorder="1" applyAlignment="1">
      <alignment wrapText="1"/>
    </xf>
    <xf numFmtId="0" fontId="19" fillId="0" borderId="95" xfId="0" applyFont="1" applyBorder="1" applyAlignment="1">
      <alignment wrapText="1"/>
    </xf>
    <xf numFmtId="0" fontId="19" fillId="0" borderId="96" xfId="0" applyFont="1" applyBorder="1" applyAlignment="1">
      <alignment wrapText="1"/>
    </xf>
    <xf numFmtId="0" fontId="4" fillId="0" borderId="68" xfId="0" applyFont="1" applyBorder="1" applyAlignment="1">
      <alignment horizontal="center" vertical="center"/>
    </xf>
    <xf numFmtId="0" fontId="4" fillId="0" borderId="66" xfId="0"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2" fillId="0" borderId="9" xfId="0" applyFont="1" applyBorder="1" applyAlignment="1">
      <alignment vertical="center"/>
    </xf>
    <xf numFmtId="0" fontId="10" fillId="0" borderId="0" xfId="0" applyFont="1" applyAlignment="1">
      <alignment horizontal="right" vertical="center"/>
    </xf>
    <xf numFmtId="0" fontId="31" fillId="0" borderId="0" xfId="0" applyFont="1" applyAlignment="1">
      <alignment horizontal="center" vertical="center"/>
    </xf>
    <xf numFmtId="0" fontId="16" fillId="0" borderId="69" xfId="0" applyFont="1" applyBorder="1" applyAlignment="1">
      <alignment horizontal="left" wrapText="1"/>
    </xf>
    <xf numFmtId="0" fontId="16" fillId="0" borderId="15" xfId="0" applyFont="1" applyBorder="1" applyAlignment="1">
      <alignment horizontal="left" wrapText="1"/>
    </xf>
    <xf numFmtId="0" fontId="16" fillId="0" borderId="67" xfId="0" applyFont="1" applyBorder="1" applyAlignment="1">
      <alignment horizontal="left" wrapText="1"/>
    </xf>
    <xf numFmtId="0" fontId="1" fillId="0" borderId="8" xfId="0" applyFont="1" applyBorder="1" applyAlignment="1">
      <alignment vertical="center"/>
    </xf>
    <xf numFmtId="0" fontId="1" fillId="0" borderId="79" xfId="0" applyFont="1" applyBorder="1" applyAlignment="1">
      <alignment horizontal="left" vertical="center"/>
    </xf>
    <xf numFmtId="0" fontId="2" fillId="0" borderId="0" xfId="0" applyFont="1" applyAlignment="1">
      <alignment vertical="center"/>
    </xf>
    <xf numFmtId="0" fontId="13" fillId="4" borderId="15" xfId="0" applyFont="1" applyFill="1" applyBorder="1" applyAlignment="1" applyProtection="1">
      <alignment horizontal="center" vertical="center"/>
      <protection locked="0"/>
    </xf>
    <xf numFmtId="0" fontId="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3" borderId="46" xfId="0" applyFont="1" applyFill="1" applyBorder="1" applyAlignment="1">
      <alignment horizontal="center" vertical="center"/>
    </xf>
    <xf numFmtId="0" fontId="4" fillId="3" borderId="36"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right" vertical="center"/>
    </xf>
    <xf numFmtId="0" fontId="0" fillId="0" borderId="0" xfId="0" applyAlignment="1">
      <alignment horizontal="right" vertical="center"/>
    </xf>
    <xf numFmtId="0" fontId="1" fillId="0" borderId="10" xfId="0" applyFont="1" applyBorder="1" applyAlignment="1">
      <alignment horizontal="right" vertical="center"/>
    </xf>
    <xf numFmtId="0" fontId="1" fillId="4" borderId="6" xfId="0" applyFont="1" applyFill="1" applyBorder="1" applyAlignment="1" applyProtection="1">
      <alignment horizontal="left" vertical="center"/>
      <protection locked="0"/>
    </xf>
    <xf numFmtId="0" fontId="32" fillId="0" borderId="2"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horizontal="right"/>
    </xf>
    <xf numFmtId="0" fontId="1" fillId="0" borderId="0" xfId="1" applyNumberFormat="1" applyFont="1" applyFill="1" applyAlignment="1" applyProtection="1">
      <alignment horizontal="right" vertical="center"/>
    </xf>
    <xf numFmtId="0" fontId="4" fillId="11" borderId="1" xfId="0" applyFont="1" applyFill="1" applyBorder="1" applyAlignment="1">
      <alignment horizontal="center" vertical="top"/>
    </xf>
    <xf numFmtId="0" fontId="1" fillId="4" borderId="4" xfId="0" applyFont="1" applyFill="1" applyBorder="1" applyAlignment="1" applyProtection="1">
      <alignment horizontal="left" vertical="center"/>
      <protection locked="0"/>
    </xf>
    <xf numFmtId="0" fontId="19" fillId="0" borderId="10" xfId="0" applyFont="1" applyBorder="1" applyAlignment="1">
      <alignment horizontal="center" vertical="center"/>
    </xf>
    <xf numFmtId="0" fontId="19" fillId="0" borderId="18" xfId="0" applyFont="1" applyBorder="1" applyAlignment="1">
      <alignment horizontal="center" vertical="center"/>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0" fillId="4" borderId="10"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31" fillId="0" borderId="0" xfId="0" applyFont="1" applyAlignment="1">
      <alignment horizontal="center"/>
    </xf>
    <xf numFmtId="0" fontId="1" fillId="0" borderId="0" xfId="0" applyFont="1" applyAlignment="1">
      <alignment horizontal="center" wrapText="1"/>
    </xf>
    <xf numFmtId="0" fontId="15" fillId="0" borderId="46" xfId="0" applyFont="1" applyBorder="1" applyAlignment="1">
      <alignment horizontal="center" vertical="center"/>
    </xf>
    <xf numFmtId="0" fontId="15" fillId="0" borderId="36" xfId="0" applyFont="1" applyBorder="1" applyAlignment="1">
      <alignment horizontal="center" vertical="center"/>
    </xf>
    <xf numFmtId="0" fontId="15" fillId="0" borderId="47" xfId="0" applyFont="1" applyBorder="1" applyAlignment="1">
      <alignment horizontal="center" vertical="center"/>
    </xf>
    <xf numFmtId="0" fontId="1" fillId="0" borderId="16" xfId="0" applyFont="1" applyBorder="1" applyAlignment="1">
      <alignment horizontal="right" indent="1"/>
    </xf>
    <xf numFmtId="0" fontId="0" fillId="0" borderId="17" xfId="0" applyBorder="1" applyAlignment="1">
      <alignment horizontal="right" indent="1"/>
    </xf>
    <xf numFmtId="0" fontId="1" fillId="0" borderId="11" xfId="0" applyFont="1" applyBorder="1" applyAlignment="1">
      <alignment horizontal="right" vertical="center" indent="1"/>
    </xf>
    <xf numFmtId="0" fontId="0" fillId="0" borderId="19" xfId="0" applyBorder="1" applyAlignment="1">
      <alignment horizontal="right" vertical="center" indent="1"/>
    </xf>
    <xf numFmtId="0" fontId="1" fillId="0" borderId="70" xfId="0" applyFont="1" applyBorder="1" applyAlignment="1">
      <alignment horizontal="right" indent="1"/>
    </xf>
    <xf numFmtId="0" fontId="1" fillId="0" borderId="71" xfId="0" applyFont="1" applyBorder="1" applyAlignment="1">
      <alignment horizontal="right" indent="1"/>
    </xf>
    <xf numFmtId="0" fontId="1" fillId="0" borderId="72" xfId="0" applyFont="1" applyBorder="1" applyAlignment="1">
      <alignment horizontal="right" indent="1"/>
    </xf>
    <xf numFmtId="0" fontId="0" fillId="0" borderId="73" xfId="0" applyBorder="1" applyAlignment="1">
      <alignment horizontal="right" indent="1"/>
    </xf>
    <xf numFmtId="0" fontId="4" fillId="0" borderId="72" xfId="0" applyFont="1" applyBorder="1" applyAlignment="1">
      <alignment horizontal="right" vertical="center" indent="1"/>
    </xf>
    <xf numFmtId="0" fontId="4" fillId="0" borderId="73" xfId="0" applyFont="1" applyBorder="1" applyAlignment="1">
      <alignment horizontal="right" vertical="center" indent="1"/>
    </xf>
    <xf numFmtId="0" fontId="1" fillId="0" borderId="73" xfId="0" applyFont="1" applyBorder="1" applyAlignment="1">
      <alignment horizontal="right" indent="1"/>
    </xf>
    <xf numFmtId="0" fontId="1" fillId="0" borderId="10" xfId="0" applyFont="1" applyBorder="1" applyAlignment="1">
      <alignment horizontal="center" wrapText="1"/>
    </xf>
    <xf numFmtId="0" fontId="55" fillId="0" borderId="0" xfId="0" applyFont="1" applyAlignment="1">
      <alignment horizontal="center"/>
    </xf>
    <xf numFmtId="0" fontId="4" fillId="0" borderId="0" xfId="0" applyFont="1" applyAlignment="1">
      <alignment vertical="top"/>
    </xf>
    <xf numFmtId="0" fontId="58" fillId="0" borderId="0" xfId="0" applyFont="1" applyAlignment="1">
      <alignment horizontal="right"/>
    </xf>
    <xf numFmtId="0" fontId="69" fillId="0" borderId="0" xfId="0" applyFont="1" applyAlignment="1">
      <alignment horizontal="center" vertical="center"/>
    </xf>
    <xf numFmtId="0" fontId="43" fillId="0" borderId="0" xfId="0" applyFont="1" applyAlignment="1">
      <alignment wrapText="1"/>
    </xf>
    <xf numFmtId="0" fontId="44" fillId="0" borderId="0" xfId="0" applyFont="1"/>
    <xf numFmtId="0" fontId="43" fillId="9" borderId="4" xfId="0" applyFont="1" applyFill="1" applyBorder="1" applyAlignment="1" applyProtection="1">
      <alignment horizontal="center"/>
      <protection locked="0"/>
    </xf>
    <xf numFmtId="0" fontId="42" fillId="0" borderId="0" xfId="0" applyFont="1" applyAlignment="1">
      <alignment horizontal="left" wrapText="1"/>
    </xf>
    <xf numFmtId="0" fontId="44" fillId="0" borderId="0" xfId="0" applyFont="1" applyAlignment="1">
      <alignment horizontal="right"/>
    </xf>
    <xf numFmtId="0" fontId="13" fillId="0" borderId="0" xfId="0" applyFont="1" applyAlignment="1">
      <alignment horizontal="left" wrapText="1"/>
    </xf>
    <xf numFmtId="0" fontId="13" fillId="0" borderId="0" xfId="0" applyFont="1" applyAlignment="1">
      <alignment horizontal="left" vertical="top" wrapText="1"/>
    </xf>
    <xf numFmtId="0" fontId="41"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3" fillId="0" borderId="0" xfId="0" applyFont="1" applyAlignment="1">
      <alignment horizontal="right" wrapText="1"/>
    </xf>
    <xf numFmtId="0" fontId="43" fillId="9" borderId="51" xfId="0" applyFont="1" applyFill="1" applyBorder="1" applyAlignment="1" applyProtection="1">
      <alignment horizontal="center"/>
      <protection locked="0"/>
    </xf>
    <xf numFmtId="0" fontId="56" fillId="0" borderId="0" xfId="0" applyFont="1" applyAlignment="1">
      <alignment horizontal="center"/>
    </xf>
    <xf numFmtId="0" fontId="43" fillId="0" borderId="0" xfId="0" applyFont="1" applyAlignment="1">
      <alignment horizontal="right"/>
    </xf>
    <xf numFmtId="0" fontId="36" fillId="0" borderId="0" xfId="0" applyFont="1" applyAlignment="1">
      <alignment horizont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4" fillId="0" borderId="85" xfId="0" applyFont="1" applyBorder="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36" fillId="0" borderId="0" xfId="0" applyFont="1" applyAlignment="1">
      <alignment wrapText="1"/>
    </xf>
    <xf numFmtId="0" fontId="1" fillId="0" borderId="0" xfId="0" applyFont="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2">
    <dxf>
      <fill>
        <patternFill>
          <bgColor rgb="FFFF0000"/>
        </patternFill>
      </fill>
    </dxf>
    <dxf>
      <fill>
        <patternFill>
          <bgColor rgb="FF00B050"/>
        </patternFill>
      </fill>
    </dxf>
  </dxfs>
  <tableStyles count="0" defaultTableStyle="TableStyleMedium2" defaultPivotStyle="PivotStyleLight16"/>
  <colors>
    <mruColors>
      <color rgb="FF0000FF"/>
      <color rgb="FFCC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0</xdr:col>
      <xdr:colOff>723900</xdr:colOff>
      <xdr:row>5</xdr:row>
      <xdr:rowOff>45374</xdr:rowOff>
    </xdr:to>
    <xdr:pic>
      <xdr:nvPicPr>
        <xdr:cNvPr id="1156" name="Picture 1" descr="coatofarms">
          <a:extLst>
            <a:ext uri="{FF2B5EF4-FFF2-40B4-BE49-F238E27FC236}">
              <a16:creationId xmlns:a16="http://schemas.microsoft.com/office/drawing/2014/main" id="{00000000-0008-0000-02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609600" cy="864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19050</xdr:rowOff>
    </xdr:from>
    <xdr:to>
      <xdr:col>0</xdr:col>
      <xdr:colOff>561975</xdr:colOff>
      <xdr:row>2</xdr:row>
      <xdr:rowOff>177165</xdr:rowOff>
    </xdr:to>
    <xdr:pic>
      <xdr:nvPicPr>
        <xdr:cNvPr id="2" name="Picture 1" descr="coatofarms">
          <a:extLst>
            <a:ext uri="{FF2B5EF4-FFF2-40B4-BE49-F238E27FC236}">
              <a16:creationId xmlns:a16="http://schemas.microsoft.com/office/drawing/2014/main" id="{697BE295-ED66-48FD-BB45-A9BB7AED9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4191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19050</xdr:rowOff>
    </xdr:from>
    <xdr:to>
      <xdr:col>0</xdr:col>
      <xdr:colOff>628650</xdr:colOff>
      <xdr:row>2</xdr:row>
      <xdr:rowOff>177165</xdr:rowOff>
    </xdr:to>
    <xdr:pic>
      <xdr:nvPicPr>
        <xdr:cNvPr id="2" name="Picture 1" descr="coatofarms">
          <a:extLst>
            <a:ext uri="{FF2B5EF4-FFF2-40B4-BE49-F238E27FC236}">
              <a16:creationId xmlns:a16="http://schemas.microsoft.com/office/drawing/2014/main" id="{47E7BC01-B167-4FA2-9544-97596A49D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9050"/>
          <a:ext cx="4191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662940</xdr:colOff>
      <xdr:row>2</xdr:row>
      <xdr:rowOff>161925</xdr:rowOff>
    </xdr:to>
    <xdr:pic>
      <xdr:nvPicPr>
        <xdr:cNvPr id="2175" name="Picture 1" descr="coatofarms">
          <a:extLst>
            <a:ext uri="{FF2B5EF4-FFF2-40B4-BE49-F238E27FC236}">
              <a16:creationId xmlns:a16="http://schemas.microsoft.com/office/drawing/2014/main" id="{00000000-0008-0000-03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381000</xdr:colOff>
      <xdr:row>2</xdr:row>
      <xdr:rowOff>114300</xdr:rowOff>
    </xdr:to>
    <xdr:pic>
      <xdr:nvPicPr>
        <xdr:cNvPr id="3590" name="Picture 1" descr="coatofarms">
          <a:extLst>
            <a:ext uri="{FF2B5EF4-FFF2-40B4-BE49-F238E27FC236}">
              <a16:creationId xmlns:a16="http://schemas.microsoft.com/office/drawing/2014/main" id="{00000000-0008-0000-04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3333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43</xdr:row>
      <xdr:rowOff>76200</xdr:rowOff>
    </xdr:from>
    <xdr:to>
      <xdr:col>3</xdr:col>
      <xdr:colOff>66675</xdr:colOff>
      <xdr:row>43</xdr:row>
      <xdr:rowOff>76200</xdr:rowOff>
    </xdr:to>
    <xdr:sp macro="" textlink="">
      <xdr:nvSpPr>
        <xdr:cNvPr id="3591" name="Line 2">
          <a:extLst>
            <a:ext uri="{FF2B5EF4-FFF2-40B4-BE49-F238E27FC236}">
              <a16:creationId xmlns:a16="http://schemas.microsoft.com/office/drawing/2014/main" id="{00000000-0008-0000-0400-0000070E0000}"/>
            </a:ext>
          </a:extLst>
        </xdr:cNvPr>
        <xdr:cNvSpPr>
          <a:spLocks noChangeShapeType="1"/>
        </xdr:cNvSpPr>
      </xdr:nvSpPr>
      <xdr:spPr bwMode="auto">
        <a:xfrm>
          <a:off x="2466975" y="66294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457200</xdr:colOff>
      <xdr:row>32</xdr:row>
      <xdr:rowOff>9525</xdr:rowOff>
    </xdr:from>
    <xdr:to>
      <xdr:col>3</xdr:col>
      <xdr:colOff>657225</xdr:colOff>
      <xdr:row>32</xdr:row>
      <xdr:rowOff>142875</xdr:rowOff>
    </xdr:to>
    <xdr:sp macro="" textlink="">
      <xdr:nvSpPr>
        <xdr:cNvPr id="3592" name="AutoShape 7">
          <a:extLst>
            <a:ext uri="{FF2B5EF4-FFF2-40B4-BE49-F238E27FC236}">
              <a16:creationId xmlns:a16="http://schemas.microsoft.com/office/drawing/2014/main" id="{00000000-0008-0000-0400-0000080E0000}"/>
            </a:ext>
          </a:extLst>
        </xdr:cNvPr>
        <xdr:cNvSpPr>
          <a:spLocks noChangeArrowheads="1"/>
        </xdr:cNvSpPr>
      </xdr:nvSpPr>
      <xdr:spPr bwMode="auto">
        <a:xfrm>
          <a:off x="3000375" y="4953000"/>
          <a:ext cx="200025" cy="133350"/>
        </a:xfrm>
        <a:prstGeom prst="rightArrow">
          <a:avLst>
            <a:gd name="adj1" fmla="val 50000"/>
            <a:gd name="adj2" fmla="val 3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uffalodiocese.org/computer-services/pds-ledg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Zkinnaird@buffalodiocese.org" TargetMode="External"/><Relationship Id="rId2" Type="http://schemas.openxmlformats.org/officeDocument/2006/relationships/hyperlink" Target="mailto:Tredinger@buffalodiocese.org" TargetMode="External"/><Relationship Id="rId1" Type="http://schemas.openxmlformats.org/officeDocument/2006/relationships/hyperlink" Target="mailto:Szhang@buffalodiocese.org" TargetMode="External"/><Relationship Id="rId5" Type="http://schemas.openxmlformats.org/officeDocument/2006/relationships/printerSettings" Target="../printerSettings/printerSettings2.bin"/><Relationship Id="rId4" Type="http://schemas.openxmlformats.org/officeDocument/2006/relationships/hyperlink" Target="mailto:Bpericozzi@buffalodioces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125"/>
  <sheetViews>
    <sheetView tabSelected="1" zoomScaleNormal="100" workbookViewId="0">
      <selection sqref="A1:E1"/>
    </sheetView>
  </sheetViews>
  <sheetFormatPr defaultRowHeight="13.2"/>
  <cols>
    <col min="1" max="1" width="11.5546875" customWidth="1"/>
    <col min="2" max="2" width="11.109375" customWidth="1"/>
    <col min="3" max="3" width="43.6640625" customWidth="1"/>
    <col min="5" max="5" width="63.109375" customWidth="1"/>
    <col min="10" max="10" width="11.33203125" customWidth="1"/>
  </cols>
  <sheetData>
    <row r="1" spans="1:5" ht="17.399999999999999">
      <c r="A1" s="416" t="s">
        <v>0</v>
      </c>
      <c r="B1" s="416"/>
      <c r="C1" s="416"/>
      <c r="D1" s="416"/>
      <c r="E1" s="416"/>
    </row>
    <row r="3" spans="1:5" ht="16.2" thickBot="1">
      <c r="A3" s="84" t="s">
        <v>1</v>
      </c>
    </row>
    <row r="4" spans="1:5" ht="34.5" customHeight="1" thickBot="1">
      <c r="A4" s="421" t="s">
        <v>2</v>
      </c>
      <c r="B4" s="422"/>
      <c r="C4" s="422"/>
      <c r="D4" s="422"/>
      <c r="E4" s="423"/>
    </row>
    <row r="5" spans="1:5" s="4" customFormat="1" ht="24.75" customHeight="1" thickBot="1">
      <c r="A5" s="446" t="s">
        <v>3</v>
      </c>
      <c r="B5" s="447"/>
      <c r="C5" s="447"/>
      <c r="D5" s="447"/>
      <c r="E5" s="447"/>
    </row>
    <row r="6" spans="1:5" s="2" customFormat="1" ht="34.5" customHeight="1" thickBot="1">
      <c r="A6" s="421" t="s">
        <v>4</v>
      </c>
      <c r="B6" s="422"/>
      <c r="C6" s="422"/>
      <c r="D6" s="422"/>
      <c r="E6" s="423"/>
    </row>
    <row r="7" spans="1:5" ht="13.8" thickBot="1">
      <c r="D7" s="1"/>
      <c r="E7" s="6"/>
    </row>
    <row r="8" spans="1:5" ht="20.25" customHeight="1">
      <c r="A8" s="418" t="s">
        <v>5</v>
      </c>
      <c r="B8" s="419"/>
      <c r="C8" s="419"/>
      <c r="D8" s="419"/>
      <c r="E8" s="420"/>
    </row>
    <row r="9" spans="1:5" ht="18" customHeight="1" thickBot="1">
      <c r="A9" s="441" t="s">
        <v>6</v>
      </c>
      <c r="B9" s="442"/>
      <c r="C9" s="442"/>
      <c r="D9" s="442"/>
      <c r="E9" s="443"/>
    </row>
    <row r="10" spans="1:5" ht="9" customHeight="1">
      <c r="A10" s="67"/>
      <c r="B10" s="67"/>
      <c r="C10" s="67"/>
      <c r="D10" s="67"/>
      <c r="E10" s="67"/>
    </row>
    <row r="11" spans="1:5" ht="17.399999999999999">
      <c r="A11" s="3" t="s">
        <v>7</v>
      </c>
      <c r="B11" s="3"/>
    </row>
    <row r="12" spans="1:5" ht="17.399999999999999">
      <c r="A12" s="2" t="s">
        <v>8</v>
      </c>
      <c r="B12" s="3"/>
    </row>
    <row r="13" spans="1:5" ht="15.6">
      <c r="A13" s="84" t="s">
        <v>9</v>
      </c>
      <c r="B13" s="2"/>
      <c r="C13" s="2"/>
      <c r="D13" s="2"/>
      <c r="E13" s="2"/>
    </row>
    <row r="14" spans="1:5" ht="15.6">
      <c r="A14" s="84" t="s">
        <v>10</v>
      </c>
      <c r="B14" s="2"/>
      <c r="C14" s="2"/>
      <c r="D14" s="2"/>
      <c r="E14" s="2"/>
    </row>
    <row r="15" spans="1:5" ht="15.6">
      <c r="A15" s="84" t="s">
        <v>11</v>
      </c>
      <c r="B15" s="2"/>
      <c r="C15" s="2"/>
      <c r="D15" s="2"/>
      <c r="E15" s="2"/>
    </row>
    <row r="16" spans="1:5" ht="15.6">
      <c r="A16" s="84" t="s">
        <v>12</v>
      </c>
      <c r="B16" s="2"/>
      <c r="C16" s="2"/>
      <c r="D16" s="2"/>
      <c r="E16" s="2"/>
    </row>
    <row r="17" spans="1:5" ht="15.6" thickBot="1">
      <c r="A17" s="440" t="s">
        <v>13</v>
      </c>
      <c r="B17" s="440"/>
      <c r="C17" s="440"/>
      <c r="D17" s="440"/>
      <c r="E17" s="440"/>
    </row>
    <row r="18" spans="1:5" ht="6" customHeight="1" thickBot="1">
      <c r="A18" s="430" t="s">
        <v>14</v>
      </c>
      <c r="B18" s="430"/>
      <c r="C18" s="430"/>
      <c r="D18" s="430"/>
      <c r="E18" s="431"/>
    </row>
    <row r="19" spans="1:5" ht="13.8" thickBot="1">
      <c r="A19" s="432"/>
      <c r="B19" s="432"/>
      <c r="C19" s="432"/>
      <c r="D19" s="432"/>
      <c r="E19" s="433"/>
    </row>
    <row r="20" spans="1:5" ht="15.6">
      <c r="A20" s="84" t="s">
        <v>15</v>
      </c>
      <c r="B20" s="2"/>
      <c r="C20" s="2"/>
      <c r="D20" s="2"/>
      <c r="E20" s="2"/>
    </row>
    <row r="21" spans="1:5" ht="15.6">
      <c r="A21" s="84" t="s">
        <v>16</v>
      </c>
      <c r="B21" s="2"/>
      <c r="C21" s="2"/>
      <c r="D21" s="2"/>
      <c r="E21" s="2"/>
    </row>
    <row r="22" spans="1:5" ht="15">
      <c r="A22" s="2"/>
      <c r="B22" s="2"/>
      <c r="C22" s="2"/>
      <c r="D22" s="2"/>
      <c r="E22" s="2"/>
    </row>
    <row r="23" spans="1:5" s="116" customFormat="1" ht="44.25" customHeight="1">
      <c r="A23" s="444" t="s">
        <v>17</v>
      </c>
      <c r="B23" s="445"/>
      <c r="C23" s="445"/>
      <c r="D23" s="445"/>
      <c r="E23" s="445"/>
    </row>
    <row r="24" spans="1:5" ht="15.6">
      <c r="A24" s="48"/>
      <c r="B24" s="2"/>
      <c r="C24" s="2"/>
      <c r="D24" s="2"/>
      <c r="E24" s="2"/>
    </row>
    <row r="25" spans="1:5" ht="15.6">
      <c r="A25" s="5" t="s">
        <v>18</v>
      </c>
      <c r="B25" s="2"/>
      <c r="C25" s="2"/>
      <c r="D25" s="2"/>
      <c r="E25" s="2"/>
    </row>
    <row r="26" spans="1:5" ht="15.6">
      <c r="A26" s="392" t="s">
        <v>19</v>
      </c>
      <c r="B26" s="2"/>
      <c r="C26" s="2"/>
      <c r="D26" s="2"/>
      <c r="E26" s="2"/>
    </row>
    <row r="27" spans="1:5" ht="15.6">
      <c r="A27" s="393" t="s">
        <v>20</v>
      </c>
      <c r="B27" s="2"/>
      <c r="C27" s="2"/>
      <c r="D27" s="2"/>
      <c r="E27" s="2"/>
    </row>
    <row r="28" spans="1:5" ht="15">
      <c r="A28" s="391"/>
      <c r="B28" s="2" t="s">
        <v>21</v>
      </c>
      <c r="C28" s="2"/>
      <c r="D28" s="2"/>
      <c r="E28" s="2"/>
    </row>
    <row r="29" spans="1:5" ht="15">
      <c r="A29" s="391"/>
      <c r="B29" s="2"/>
      <c r="C29" s="2"/>
      <c r="D29" s="2"/>
      <c r="E29" s="2"/>
    </row>
    <row r="30" spans="1:5" s="2" customFormat="1" ht="15.6">
      <c r="A30" s="394" t="s">
        <v>22</v>
      </c>
    </row>
    <row r="31" spans="1:5" s="2" customFormat="1" ht="15">
      <c r="A31" s="393" t="s">
        <v>23</v>
      </c>
    </row>
    <row r="32" spans="1:5" s="2" customFormat="1" ht="15">
      <c r="A32" s="393" t="s">
        <v>24</v>
      </c>
    </row>
    <row r="33" spans="1:5" s="2" customFormat="1" ht="15">
      <c r="A33" s="393"/>
      <c r="B33" s="2" t="s">
        <v>25</v>
      </c>
    </row>
    <row r="34" spans="1:5" s="2" customFormat="1" ht="15">
      <c r="A34" s="393"/>
      <c r="C34" s="2" t="s">
        <v>26</v>
      </c>
    </row>
    <row r="35" spans="1:5" s="2" customFormat="1" ht="15">
      <c r="A35" s="393"/>
      <c r="C35" s="2" t="s">
        <v>27</v>
      </c>
    </row>
    <row r="36" spans="1:5" s="2" customFormat="1" ht="15">
      <c r="A36" s="393"/>
    </row>
    <row r="37" spans="1:5" s="2" customFormat="1" ht="15">
      <c r="A37" s="393" t="s">
        <v>28</v>
      </c>
    </row>
    <row r="38" spans="1:5" s="2" customFormat="1" ht="15">
      <c r="A38" s="393" t="s">
        <v>29</v>
      </c>
    </row>
    <row r="39" spans="1:5" s="2" customFormat="1" ht="5.25" customHeight="1">
      <c r="A39" s="393"/>
    </row>
    <row r="40" spans="1:5" s="2" customFormat="1" ht="15">
      <c r="A40" s="393" t="s">
        <v>30</v>
      </c>
      <c r="D40" s="2" t="s">
        <v>31</v>
      </c>
    </row>
    <row r="41" spans="1:5" s="2" customFormat="1" ht="5.25" customHeight="1">
      <c r="B41" s="393"/>
    </row>
    <row r="42" spans="1:5" s="2" customFormat="1" ht="15">
      <c r="A42" s="390" t="s">
        <v>32</v>
      </c>
      <c r="D42" s="2" t="s">
        <v>33</v>
      </c>
    </row>
    <row r="43" spans="1:5" ht="6" customHeight="1">
      <c r="A43" s="392"/>
      <c r="B43" s="2"/>
      <c r="C43" s="2"/>
      <c r="D43" s="2"/>
      <c r="E43" s="2"/>
    </row>
    <row r="44" spans="1:5" ht="15">
      <c r="A44" s="390" t="s">
        <v>34</v>
      </c>
      <c r="B44" s="2"/>
      <c r="C44" s="2"/>
      <c r="D44" s="2" t="s">
        <v>35</v>
      </c>
      <c r="E44" s="2"/>
    </row>
    <row r="45" spans="1:5" ht="15.6">
      <c r="A45" s="392"/>
      <c r="B45" s="2"/>
      <c r="C45" s="2"/>
      <c r="D45" s="2"/>
      <c r="E45" s="2"/>
    </row>
    <row r="46" spans="1:5" s="2" customFormat="1" ht="15.6">
      <c r="A46" s="393" t="s">
        <v>36</v>
      </c>
    </row>
    <row r="47" spans="1:5" s="2" customFormat="1" ht="15">
      <c r="A47" s="393" t="s">
        <v>37</v>
      </c>
    </row>
    <row r="48" spans="1:5" s="2" customFormat="1" ht="15">
      <c r="A48" s="393" t="s">
        <v>38</v>
      </c>
    </row>
    <row r="49" spans="1:6" s="2" customFormat="1" ht="15.6">
      <c r="A49" s="393" t="s">
        <v>39</v>
      </c>
    </row>
    <row r="50" spans="1:6" ht="15">
      <c r="A50" s="391"/>
      <c r="B50" s="2"/>
      <c r="C50" s="2"/>
      <c r="D50" s="2"/>
      <c r="E50" s="2"/>
    </row>
    <row r="51" spans="1:6" ht="15.6">
      <c r="A51" s="404" t="s">
        <v>40</v>
      </c>
      <c r="B51" s="2"/>
      <c r="C51" s="2"/>
      <c r="D51" s="2"/>
      <c r="E51" s="2"/>
    </row>
    <row r="52" spans="1:6" ht="15">
      <c r="A52" s="2"/>
      <c r="B52" s="2"/>
      <c r="C52" s="14"/>
      <c r="D52" s="16" t="s">
        <v>41</v>
      </c>
      <c r="E52" s="14" t="s">
        <v>42</v>
      </c>
    </row>
    <row r="53" spans="1:6" ht="15.6">
      <c r="A53" s="2" t="s">
        <v>43</v>
      </c>
      <c r="B53" s="2"/>
      <c r="C53" s="14"/>
      <c r="D53" s="403">
        <v>140</v>
      </c>
      <c r="E53" s="2" t="s">
        <v>44</v>
      </c>
      <c r="F53" s="2"/>
    </row>
    <row r="54" spans="1:6" ht="15.6">
      <c r="A54" s="2" t="s">
        <v>45</v>
      </c>
      <c r="B54" s="2"/>
      <c r="C54" s="14"/>
      <c r="D54" s="403">
        <v>141</v>
      </c>
      <c r="E54" s="2" t="s">
        <v>46</v>
      </c>
      <c r="F54" s="2"/>
    </row>
    <row r="55" spans="1:6" ht="5.25" customHeight="1">
      <c r="A55" s="393"/>
      <c r="B55" s="2"/>
      <c r="C55" s="2"/>
      <c r="D55" s="8"/>
      <c r="E55" s="2"/>
    </row>
    <row r="56" spans="1:6" ht="15.6">
      <c r="A56" s="393" t="s">
        <v>47</v>
      </c>
      <c r="B56" s="2"/>
      <c r="C56" s="2"/>
      <c r="D56" s="403">
        <v>173</v>
      </c>
      <c r="E56" s="2" t="s">
        <v>48</v>
      </c>
    </row>
    <row r="57" spans="1:6" ht="15">
      <c r="A57" s="393" t="s">
        <v>49</v>
      </c>
      <c r="B57" s="2"/>
      <c r="C57" s="2"/>
      <c r="D57" s="8"/>
      <c r="E57" s="2"/>
    </row>
    <row r="58" spans="1:6" ht="15.6">
      <c r="A58" s="448" t="s">
        <v>608</v>
      </c>
      <c r="B58" s="448"/>
      <c r="C58" s="448"/>
      <c r="D58" s="403">
        <v>186.2</v>
      </c>
      <c r="E58" s="2" t="s">
        <v>609</v>
      </c>
    </row>
    <row r="59" spans="1:6" ht="15">
      <c r="A59" s="393"/>
      <c r="B59" s="2"/>
      <c r="C59" s="2"/>
      <c r="D59" s="8"/>
      <c r="E59" s="2"/>
    </row>
    <row r="60" spans="1:6" ht="17.399999999999999">
      <c r="A60" s="3" t="s">
        <v>50</v>
      </c>
      <c r="B60" s="3"/>
      <c r="C60" s="2"/>
      <c r="D60" s="2"/>
      <c r="E60" s="2"/>
    </row>
    <row r="61" spans="1:6" ht="15">
      <c r="A61" s="2" t="s">
        <v>51</v>
      </c>
      <c r="B61" s="2"/>
      <c r="C61" s="2"/>
      <c r="D61" s="2"/>
      <c r="E61" s="2"/>
    </row>
    <row r="62" spans="1:6" ht="15.6">
      <c r="A62" s="2" t="s">
        <v>52</v>
      </c>
      <c r="B62" s="2"/>
      <c r="C62" s="14"/>
      <c r="D62" s="18">
        <v>192</v>
      </c>
      <c r="E62" s="2" t="s">
        <v>53</v>
      </c>
      <c r="F62" s="2"/>
    </row>
    <row r="63" spans="1:6" ht="15.75" customHeight="1">
      <c r="A63" s="2" t="s">
        <v>54</v>
      </c>
      <c r="B63" s="2"/>
      <c r="C63" s="14"/>
      <c r="D63" s="18">
        <v>193</v>
      </c>
      <c r="E63" s="2" t="s">
        <v>55</v>
      </c>
      <c r="F63" s="2"/>
    </row>
    <row r="64" spans="1:6" ht="15.75" customHeight="1">
      <c r="A64" s="2" t="s">
        <v>56</v>
      </c>
      <c r="B64" s="2"/>
      <c r="C64" s="14"/>
      <c r="D64" s="18">
        <v>191</v>
      </c>
      <c r="E64" s="2" t="s">
        <v>57</v>
      </c>
      <c r="F64" s="2"/>
    </row>
    <row r="65" spans="1:10" ht="5.0999999999999996" customHeight="1">
      <c r="A65" s="2"/>
      <c r="B65" s="2"/>
      <c r="C65" s="14"/>
      <c r="D65" s="16"/>
      <c r="E65" s="14"/>
    </row>
    <row r="66" spans="1:10" ht="15.75" customHeight="1">
      <c r="A66" s="2" t="s">
        <v>58</v>
      </c>
      <c r="B66" s="2"/>
      <c r="C66" s="14"/>
      <c r="D66" s="18">
        <v>190</v>
      </c>
      <c r="E66" s="2" t="s">
        <v>59</v>
      </c>
    </row>
    <row r="67" spans="1:10" ht="15.75" customHeight="1">
      <c r="A67" s="2"/>
      <c r="B67" s="2"/>
      <c r="C67" s="14"/>
      <c r="D67" s="18"/>
      <c r="E67" s="2" t="s">
        <v>60</v>
      </c>
    </row>
    <row r="68" spans="1:10" ht="5.0999999999999996" customHeight="1">
      <c r="A68" s="2"/>
      <c r="B68" s="2"/>
      <c r="C68" s="14"/>
      <c r="D68" s="16"/>
      <c r="E68" s="14"/>
    </row>
    <row r="69" spans="1:10" ht="15.75" customHeight="1">
      <c r="A69" s="2" t="s">
        <v>61</v>
      </c>
      <c r="B69" s="2"/>
      <c r="C69" s="2"/>
      <c r="D69" s="18">
        <v>181</v>
      </c>
      <c r="E69" s="2" t="s">
        <v>62</v>
      </c>
      <c r="F69" s="2"/>
      <c r="G69" s="2"/>
      <c r="H69" s="2"/>
      <c r="I69" s="2"/>
      <c r="J69" s="2"/>
    </row>
    <row r="70" spans="1:10" ht="15.6">
      <c r="A70" s="2"/>
      <c r="B70" s="2"/>
      <c r="C70" s="2"/>
      <c r="D70" s="18"/>
      <c r="E70" s="2" t="s">
        <v>63</v>
      </c>
      <c r="F70" s="2"/>
      <c r="G70" s="2"/>
      <c r="H70" s="2"/>
      <c r="I70" s="2"/>
      <c r="J70" s="2"/>
    </row>
    <row r="71" spans="1:10" ht="15">
      <c r="D71" s="19"/>
      <c r="E71" s="2" t="s">
        <v>64</v>
      </c>
      <c r="F71" s="2"/>
      <c r="G71" s="2"/>
      <c r="H71" s="2"/>
      <c r="I71" s="2"/>
      <c r="J71" s="2"/>
    </row>
    <row r="72" spans="1:10" ht="5.0999999999999996" customHeight="1">
      <c r="A72" s="2"/>
      <c r="B72" s="2"/>
      <c r="C72" s="2"/>
      <c r="D72" s="18"/>
      <c r="E72" s="2"/>
    </row>
    <row r="73" spans="1:10" ht="15.6">
      <c r="A73" s="2" t="s">
        <v>65</v>
      </c>
      <c r="B73" s="2"/>
      <c r="C73" s="2"/>
      <c r="D73" s="18">
        <v>204.2</v>
      </c>
      <c r="E73" s="2" t="s">
        <v>66</v>
      </c>
      <c r="F73" s="2"/>
      <c r="G73" s="2"/>
      <c r="H73" s="2"/>
      <c r="I73" s="2"/>
      <c r="J73" s="2"/>
    </row>
    <row r="74" spans="1:10" ht="15.6" hidden="1">
      <c r="A74" s="2"/>
      <c r="B74" s="2"/>
      <c r="C74" s="2"/>
      <c r="D74" s="18"/>
      <c r="E74" s="390"/>
      <c r="F74" s="2"/>
      <c r="G74" s="2"/>
      <c r="H74" s="2"/>
      <c r="I74" s="2"/>
      <c r="J74" s="2"/>
    </row>
    <row r="75" spans="1:10" ht="5.0999999999999996" customHeight="1">
      <c r="D75" s="19"/>
      <c r="E75" s="2"/>
    </row>
    <row r="76" spans="1:10" ht="15.6">
      <c r="A76" s="2" t="s">
        <v>67</v>
      </c>
      <c r="D76" s="18">
        <v>204.3</v>
      </c>
      <c r="E76" s="2" t="s">
        <v>68</v>
      </c>
      <c r="F76" s="2"/>
      <c r="G76" s="2"/>
      <c r="H76" s="2"/>
    </row>
    <row r="77" spans="1:10" ht="15.6">
      <c r="A77" s="2" t="s">
        <v>69</v>
      </c>
      <c r="D77" s="18">
        <v>813</v>
      </c>
      <c r="E77" s="2" t="s">
        <v>70</v>
      </c>
      <c r="F77" s="2"/>
      <c r="G77" s="2"/>
      <c r="H77" s="2"/>
    </row>
    <row r="78" spans="1:10" ht="5.0999999999999996" customHeight="1">
      <c r="A78" s="2"/>
      <c r="D78" s="18"/>
      <c r="E78" s="2"/>
      <c r="F78" s="2"/>
      <c r="G78" s="2"/>
      <c r="H78" s="2"/>
    </row>
    <row r="79" spans="1:10" ht="15">
      <c r="A79" s="2"/>
      <c r="B79" s="2"/>
      <c r="C79" s="2"/>
      <c r="D79" s="8"/>
      <c r="E79" s="2"/>
    </row>
    <row r="80" spans="1:10" s="398" customFormat="1" ht="17.399999999999999">
      <c r="A80" s="396" t="s">
        <v>71</v>
      </c>
      <c r="B80" s="397"/>
      <c r="C80" s="397"/>
      <c r="D80" s="397"/>
    </row>
    <row r="81" spans="1:8" s="398" customFormat="1" ht="15.6">
      <c r="A81" s="390" t="s">
        <v>72</v>
      </c>
      <c r="B81" s="390"/>
      <c r="C81" s="390"/>
      <c r="D81" s="390"/>
      <c r="E81" s="390"/>
    </row>
    <row r="82" spans="1:8" s="398" customFormat="1" ht="15">
      <c r="A82" s="390" t="s">
        <v>73</v>
      </c>
      <c r="B82" s="390"/>
      <c r="C82" s="390"/>
      <c r="D82" s="390"/>
      <c r="E82" s="390"/>
    </row>
    <row r="83" spans="1:8" s="398" customFormat="1" ht="15">
      <c r="A83" s="399"/>
      <c r="B83" s="400" t="s">
        <v>41</v>
      </c>
      <c r="C83" s="399" t="s">
        <v>42</v>
      </c>
      <c r="D83" s="390"/>
      <c r="E83" s="390"/>
    </row>
    <row r="84" spans="1:8" s="398" customFormat="1" ht="15">
      <c r="A84" s="390" t="s">
        <v>74</v>
      </c>
      <c r="B84" s="401">
        <v>206.2</v>
      </c>
      <c r="C84" s="390" t="s">
        <v>75</v>
      </c>
      <c r="D84" s="390"/>
      <c r="E84" s="390"/>
    </row>
    <row r="85" spans="1:8" s="398" customFormat="1" ht="15">
      <c r="A85" s="390"/>
      <c r="B85" s="401"/>
      <c r="C85" s="390" t="s">
        <v>76</v>
      </c>
      <c r="D85" s="390"/>
      <c r="E85" s="390"/>
    </row>
    <row r="86" spans="1:8" s="398" customFormat="1" ht="5.25" customHeight="1">
      <c r="A86" s="390"/>
      <c r="B86" s="401"/>
      <c r="C86" s="390"/>
      <c r="D86" s="390"/>
      <c r="E86" s="390"/>
    </row>
    <row r="87" spans="1:8" s="398" customFormat="1" ht="15.6">
      <c r="A87" s="390" t="s">
        <v>77</v>
      </c>
      <c r="B87" s="401">
        <v>205</v>
      </c>
      <c r="C87" s="390" t="s">
        <v>78</v>
      </c>
      <c r="D87" s="390"/>
      <c r="E87" s="390"/>
    </row>
    <row r="88" spans="1:8" s="398" customFormat="1" ht="15.6">
      <c r="A88" s="390"/>
      <c r="B88" s="401"/>
      <c r="C88" s="395" t="s">
        <v>79</v>
      </c>
      <c r="D88" s="390"/>
      <c r="E88" s="390"/>
    </row>
    <row r="89" spans="1:8" s="398" customFormat="1" ht="6.75" customHeight="1">
      <c r="A89" s="390"/>
      <c r="B89" s="390"/>
      <c r="C89" s="390"/>
      <c r="D89" s="390"/>
      <c r="E89" s="390"/>
    </row>
    <row r="90" spans="1:8" s="398" customFormat="1" ht="15.6">
      <c r="A90" s="390" t="s">
        <v>80</v>
      </c>
      <c r="B90" s="401">
        <v>205</v>
      </c>
      <c r="C90" s="390" t="s">
        <v>81</v>
      </c>
      <c r="D90" s="390"/>
      <c r="E90" s="390"/>
    </row>
    <row r="91" spans="1:8" s="398" customFormat="1" ht="15.6">
      <c r="A91" s="390"/>
      <c r="B91" s="390"/>
      <c r="C91" s="390" t="s">
        <v>82</v>
      </c>
      <c r="D91" s="390"/>
      <c r="E91" s="390"/>
    </row>
    <row r="92" spans="1:8" s="398" customFormat="1" ht="16.5" customHeight="1" thickBot="1">
      <c r="C92" s="402" t="s">
        <v>83</v>
      </c>
    </row>
    <row r="93" spans="1:8" ht="44.25" customHeight="1" thickTop="1" thickBot="1">
      <c r="A93" s="424" t="s">
        <v>84</v>
      </c>
      <c r="B93" s="425"/>
      <c r="C93" s="425"/>
      <c r="D93" s="425"/>
      <c r="E93" s="425"/>
      <c r="F93" s="425"/>
      <c r="G93" s="425"/>
      <c r="H93" s="426"/>
    </row>
    <row r="94" spans="1:8" ht="12.75" customHeight="1" thickTop="1">
      <c r="A94" s="434" t="s">
        <v>85</v>
      </c>
      <c r="B94" s="435"/>
      <c r="C94" s="435"/>
      <c r="D94" s="435"/>
      <c r="E94" s="435"/>
      <c r="F94" s="435"/>
      <c r="G94" s="435"/>
      <c r="H94" s="436"/>
    </row>
    <row r="95" spans="1:8" ht="3.75" customHeight="1">
      <c r="A95" s="434"/>
      <c r="B95" s="435"/>
      <c r="C95" s="435"/>
      <c r="D95" s="435"/>
      <c r="E95" s="435"/>
      <c r="F95" s="435"/>
      <c r="G95" s="435"/>
      <c r="H95" s="436"/>
    </row>
    <row r="96" spans="1:8" ht="9.75" customHeight="1" thickBot="1">
      <c r="A96" s="437"/>
      <c r="B96" s="438"/>
      <c r="C96" s="438"/>
      <c r="D96" s="438"/>
      <c r="E96" s="438"/>
      <c r="F96" s="438"/>
      <c r="G96" s="438"/>
      <c r="H96" s="439"/>
    </row>
    <row r="97" spans="1:8" ht="19.5" customHeight="1">
      <c r="A97" s="68"/>
      <c r="B97" s="68"/>
      <c r="C97" s="68"/>
      <c r="D97" s="68"/>
      <c r="E97" s="68"/>
      <c r="F97" s="68"/>
      <c r="G97" s="68"/>
      <c r="H97" s="68"/>
    </row>
    <row r="98" spans="1:8" ht="19.5" customHeight="1">
      <c r="A98" s="427" t="s">
        <v>86</v>
      </c>
      <c r="B98" s="427"/>
      <c r="C98" s="427"/>
      <c r="D98" s="428" t="s">
        <v>87</v>
      </c>
      <c r="E98" s="429"/>
      <c r="F98" s="429"/>
      <c r="G98" s="429"/>
      <c r="H98" s="429"/>
    </row>
    <row r="99" spans="1:8" ht="19.5" customHeight="1">
      <c r="A99" s="68"/>
      <c r="B99" s="68"/>
      <c r="C99" s="68"/>
      <c r="D99" s="429"/>
      <c r="E99" s="429"/>
      <c r="F99" s="429"/>
      <c r="G99" s="429"/>
      <c r="H99" s="429"/>
    </row>
    <row r="100" spans="1:8" ht="11.25" customHeight="1">
      <c r="A100" s="68"/>
      <c r="B100" s="68"/>
      <c r="C100" s="68"/>
      <c r="D100" s="429"/>
      <c r="E100" s="429"/>
      <c r="F100" s="429"/>
      <c r="G100" s="429"/>
      <c r="H100" s="429"/>
    </row>
    <row r="101" spans="1:8" ht="19.5" customHeight="1">
      <c r="A101" s="68"/>
      <c r="B101" s="68"/>
      <c r="C101" s="68"/>
      <c r="D101" s="68"/>
      <c r="E101" s="68"/>
      <c r="F101" s="68"/>
      <c r="G101" s="68"/>
      <c r="H101" s="68"/>
    </row>
    <row r="102" spans="1:8" ht="17.399999999999999">
      <c r="A102" s="15" t="s">
        <v>88</v>
      </c>
      <c r="B102" s="2"/>
      <c r="C102" s="2"/>
      <c r="D102" s="2"/>
      <c r="E102" s="2"/>
    </row>
    <row r="103" spans="1:8" ht="15">
      <c r="A103" s="2" t="s">
        <v>89</v>
      </c>
      <c r="B103" s="2"/>
      <c r="C103" s="2"/>
      <c r="D103" s="2"/>
      <c r="E103" s="2"/>
    </row>
    <row r="104" spans="1:8" ht="15">
      <c r="A104" s="7" t="s">
        <v>90</v>
      </c>
      <c r="B104" s="2" t="s">
        <v>91</v>
      </c>
      <c r="C104" s="2"/>
      <c r="D104" s="2"/>
      <c r="E104" s="2"/>
    </row>
    <row r="105" spans="1:8" ht="15">
      <c r="A105" s="7" t="s">
        <v>90</v>
      </c>
      <c r="B105" s="2" t="s">
        <v>92</v>
      </c>
      <c r="C105" s="2"/>
      <c r="D105" s="2"/>
      <c r="E105" s="2"/>
    </row>
    <row r="106" spans="1:8" ht="15">
      <c r="A106" s="2"/>
      <c r="B106" s="2"/>
      <c r="C106" s="2"/>
      <c r="D106" s="2"/>
      <c r="E106" s="2"/>
    </row>
    <row r="107" spans="1:8" ht="15.6">
      <c r="A107" s="2" t="s">
        <v>93</v>
      </c>
      <c r="B107" s="2"/>
      <c r="C107" s="2"/>
      <c r="D107" s="8"/>
      <c r="E107" s="2"/>
    </row>
    <row r="108" spans="1:8" ht="15">
      <c r="A108" s="2" t="s">
        <v>94</v>
      </c>
      <c r="B108" s="2"/>
      <c r="C108" s="8"/>
      <c r="D108" s="2"/>
    </row>
    <row r="109" spans="1:8" ht="15">
      <c r="A109" s="2"/>
      <c r="B109" s="2"/>
      <c r="C109" s="8"/>
      <c r="D109" s="2"/>
    </row>
    <row r="110" spans="1:8" ht="15">
      <c r="A110" s="9" t="s">
        <v>95</v>
      </c>
      <c r="B110" s="2" t="s">
        <v>96</v>
      </c>
      <c r="C110" s="2"/>
      <c r="D110" s="8"/>
      <c r="E110" s="2"/>
    </row>
    <row r="111" spans="1:8" ht="15">
      <c r="A111" s="9"/>
      <c r="B111" s="2" t="s">
        <v>97</v>
      </c>
      <c r="C111" s="8"/>
      <c r="D111" s="2"/>
    </row>
    <row r="112" spans="1:8" ht="15">
      <c r="A112" s="9"/>
      <c r="B112" s="2"/>
      <c r="C112" s="8"/>
      <c r="D112" s="2"/>
    </row>
    <row r="113" spans="1:5" ht="15">
      <c r="A113" s="9" t="s">
        <v>98</v>
      </c>
      <c r="B113" s="2" t="s">
        <v>99</v>
      </c>
      <c r="C113" s="2"/>
      <c r="D113" s="8"/>
      <c r="E113" s="2"/>
    </row>
    <row r="114" spans="1:5" ht="15.6">
      <c r="A114" s="9"/>
      <c r="B114" s="2" t="s">
        <v>100</v>
      </c>
      <c r="C114" s="8"/>
      <c r="D114" s="2"/>
    </row>
    <row r="115" spans="1:5" ht="15">
      <c r="A115" s="9"/>
      <c r="B115" s="2" t="s">
        <v>101</v>
      </c>
      <c r="C115" s="8"/>
      <c r="D115" s="2"/>
    </row>
    <row r="116" spans="1:5" ht="15">
      <c r="A116" s="9"/>
      <c r="B116" s="2"/>
      <c r="C116" s="8"/>
      <c r="D116" s="2"/>
    </row>
    <row r="117" spans="1:5" ht="15">
      <c r="A117" s="9" t="s">
        <v>102</v>
      </c>
      <c r="B117" s="2" t="s">
        <v>103</v>
      </c>
      <c r="C117" s="2"/>
      <c r="D117" s="8"/>
      <c r="E117" s="2"/>
    </row>
    <row r="118" spans="1:5" ht="15">
      <c r="A118" s="9"/>
      <c r="B118" s="2"/>
      <c r="C118" s="2"/>
      <c r="D118" s="8"/>
      <c r="E118" s="2"/>
    </row>
    <row r="119" spans="1:5" ht="15">
      <c r="A119" s="9" t="s">
        <v>104</v>
      </c>
      <c r="B119" s="2" t="s">
        <v>105</v>
      </c>
      <c r="C119" s="2"/>
      <c r="D119" s="8"/>
      <c r="E119" s="2"/>
    </row>
    <row r="120" spans="1:5" ht="15">
      <c r="A120" s="9"/>
      <c r="B120" s="2"/>
      <c r="C120" s="2"/>
      <c r="D120" s="8"/>
      <c r="E120" s="2"/>
    </row>
    <row r="121" spans="1:5" ht="15">
      <c r="A121" s="10" t="s">
        <v>106</v>
      </c>
      <c r="B121" s="2"/>
      <c r="C121" s="2"/>
      <c r="D121" s="8"/>
      <c r="E121" s="2"/>
    </row>
    <row r="122" spans="1:5" ht="15">
      <c r="A122" s="10" t="s">
        <v>107</v>
      </c>
      <c r="B122" s="2"/>
      <c r="C122" s="2"/>
      <c r="D122" s="8"/>
      <c r="E122" s="2"/>
    </row>
    <row r="123" spans="1:5" ht="9.75" customHeight="1">
      <c r="A123" s="4"/>
      <c r="D123" s="1"/>
      <c r="E123" s="6"/>
    </row>
    <row r="125" spans="1:5" ht="37.5" customHeight="1">
      <c r="A125" s="417"/>
      <c r="B125" s="417"/>
      <c r="C125" s="417"/>
      <c r="D125" s="417"/>
      <c r="E125" s="417"/>
    </row>
  </sheetData>
  <sheetProtection algorithmName="SHA-512" hashValue="DFUkXsupegdowNxjz0OctKuQOAw840Gk/OYiKMsY1B8u09QdQDxjk5cZPbYsnzmkHq3xTNgjz4jfds/3+NJcFQ==" saltValue="pIJL146oOmhZv5S3RVsO/A==" spinCount="100000" sheet="1" objects="1" scenarios="1"/>
  <mergeCells count="15">
    <mergeCell ref="A1:E1"/>
    <mergeCell ref="A125:E125"/>
    <mergeCell ref="A8:E8"/>
    <mergeCell ref="A4:E4"/>
    <mergeCell ref="A93:H93"/>
    <mergeCell ref="A98:C98"/>
    <mergeCell ref="D98:H100"/>
    <mergeCell ref="A18:E19"/>
    <mergeCell ref="A94:H96"/>
    <mergeCell ref="A17:E17"/>
    <mergeCell ref="A9:E9"/>
    <mergeCell ref="A23:E23"/>
    <mergeCell ref="A6:E6"/>
    <mergeCell ref="A5:E5"/>
    <mergeCell ref="A58:C58"/>
  </mergeCells>
  <hyperlinks>
    <hyperlink ref="A5" r:id="rId1" xr:uid="{04B31491-6629-4D26-B589-2AA2F28CB269}"/>
  </hyperlinks>
  <pageMargins left="0.2" right="0.2" top="0.25" bottom="0.25" header="0.3" footer="0.3"/>
  <pageSetup scale="53" fitToHeight="2" orientation="portrait" r:id="rId2"/>
  <headerFooter>
    <oddFooter>&amp;L&amp;8(revised 8/23)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27F1A-3709-4712-80EE-AC41148582A1}">
  <sheetPr codeName="Sheet10">
    <tabColor rgb="FFFFC000"/>
  </sheetPr>
  <dimension ref="A1:AD71"/>
  <sheetViews>
    <sheetView showGridLines="0" zoomScaleNormal="100" workbookViewId="0">
      <selection activeCell="F22" sqref="F22"/>
    </sheetView>
  </sheetViews>
  <sheetFormatPr defaultRowHeight="13.2"/>
  <cols>
    <col min="1" max="1" width="10.33203125" customWidth="1"/>
    <col min="2" max="2" width="12.33203125" customWidth="1"/>
    <col min="3" max="3" width="12.5546875" customWidth="1"/>
    <col min="5" max="5" width="24.109375" customWidth="1"/>
    <col min="6" max="6" width="12.33203125" customWidth="1"/>
    <col min="7" max="7" width="15.5546875" customWidth="1"/>
    <col min="8" max="8" width="14" customWidth="1"/>
    <col min="9" max="9" width="3" customWidth="1"/>
    <col min="10" max="10" width="9.88671875" customWidth="1"/>
    <col min="11" max="11" width="6.109375" customWidth="1"/>
    <col min="12" max="12" width="2.5546875" customWidth="1"/>
  </cols>
  <sheetData>
    <row r="1" spans="1:30" ht="21">
      <c r="A1" s="608" t="s">
        <v>532</v>
      </c>
      <c r="B1" s="608"/>
      <c r="C1" s="608"/>
      <c r="D1" s="608"/>
      <c r="E1" s="608"/>
      <c r="F1" s="608"/>
      <c r="G1" s="608"/>
      <c r="H1" s="608"/>
      <c r="I1" s="341"/>
      <c r="J1" s="341"/>
      <c r="K1" s="406"/>
      <c r="L1" s="341"/>
      <c r="M1" s="341"/>
      <c r="N1" s="341"/>
      <c r="O1" s="341"/>
      <c r="P1" s="341"/>
      <c r="Q1" s="341"/>
      <c r="R1" s="341"/>
    </row>
    <row r="2" spans="1:30" ht="21">
      <c r="A2" s="2" t="s">
        <v>533</v>
      </c>
      <c r="B2" s="342"/>
      <c r="C2" s="342"/>
      <c r="D2" s="342"/>
      <c r="E2" s="342"/>
      <c r="F2" s="342"/>
      <c r="G2" s="343"/>
      <c r="H2" s="343"/>
      <c r="I2" s="341"/>
      <c r="J2" s="341"/>
      <c r="K2" s="409" t="s">
        <v>534</v>
      </c>
      <c r="L2" s="341"/>
      <c r="M2" s="341"/>
      <c r="N2" s="341"/>
      <c r="O2" s="341"/>
      <c r="P2" s="341"/>
      <c r="Q2" s="341"/>
      <c r="R2" s="341"/>
    </row>
    <row r="3" spans="1:30" ht="21">
      <c r="A3" s="2" t="s">
        <v>535</v>
      </c>
      <c r="B3" s="342"/>
      <c r="C3" s="342"/>
      <c r="D3" s="342"/>
      <c r="E3" s="342"/>
      <c r="F3" s="342"/>
      <c r="G3" s="343"/>
      <c r="H3" s="343"/>
      <c r="I3" s="341"/>
      <c r="J3" s="341"/>
      <c r="K3" s="407" t="s">
        <v>536</v>
      </c>
      <c r="L3" s="408"/>
      <c r="M3" s="408" t="s">
        <v>537</v>
      </c>
      <c r="P3" s="341"/>
      <c r="Q3" s="341"/>
      <c r="R3" s="341"/>
    </row>
    <row r="4" spans="1:30" ht="9" customHeight="1">
      <c r="A4" s="2"/>
      <c r="B4" s="342"/>
      <c r="C4" s="342"/>
      <c r="D4" s="342"/>
      <c r="E4" s="342"/>
      <c r="F4" s="342"/>
      <c r="G4" s="343"/>
      <c r="H4" s="343"/>
      <c r="I4" s="341"/>
      <c r="J4" s="341"/>
      <c r="K4" s="341"/>
      <c r="L4" s="341"/>
      <c r="M4" s="341"/>
      <c r="N4" s="341"/>
      <c r="O4" s="341"/>
      <c r="P4" s="341"/>
      <c r="Q4" s="341"/>
      <c r="R4" s="341"/>
    </row>
    <row r="5" spans="1:30" ht="15" customHeight="1">
      <c r="A5" s="609" t="s">
        <v>538</v>
      </c>
      <c r="B5" s="609"/>
      <c r="C5" s="609"/>
      <c r="D5" s="607"/>
      <c r="E5" s="607"/>
      <c r="F5" s="341"/>
      <c r="G5" s="344"/>
      <c r="H5" s="343"/>
      <c r="I5" s="341"/>
      <c r="J5" s="341"/>
      <c r="K5" s="412">
        <v>1</v>
      </c>
      <c r="M5" s="6" t="s">
        <v>539</v>
      </c>
      <c r="N5" s="341"/>
      <c r="O5" s="341"/>
      <c r="P5" s="341"/>
      <c r="Q5" s="341"/>
      <c r="R5" s="341"/>
    </row>
    <row r="6" spans="1:30" ht="15" customHeight="1">
      <c r="A6" s="606" t="s">
        <v>540</v>
      </c>
      <c r="B6" s="606"/>
      <c r="C6" s="606"/>
      <c r="D6" s="607"/>
      <c r="E6" s="607"/>
      <c r="F6" s="341"/>
      <c r="G6" s="344"/>
      <c r="H6" s="343"/>
      <c r="I6" s="341"/>
      <c r="J6" s="341"/>
      <c r="K6" s="412">
        <v>2</v>
      </c>
      <c r="M6" s="6" t="s">
        <v>541</v>
      </c>
      <c r="N6" s="221"/>
      <c r="O6" s="221"/>
      <c r="P6" s="221"/>
      <c r="Q6" s="221"/>
      <c r="R6" s="221"/>
    </row>
    <row r="7" spans="1:30" ht="14.4">
      <c r="A7" s="610" t="s">
        <v>542</v>
      </c>
      <c r="B7" s="610"/>
      <c r="C7" s="610"/>
      <c r="D7" s="610"/>
      <c r="E7" s="610"/>
      <c r="F7" s="610"/>
      <c r="G7" s="610"/>
      <c r="H7" s="610"/>
      <c r="I7" s="341"/>
      <c r="J7" s="341"/>
      <c r="K7" s="412">
        <v>3</v>
      </c>
      <c r="M7" s="6" t="s">
        <v>543</v>
      </c>
    </row>
    <row r="8" spans="1:30" ht="14.4">
      <c r="A8" s="124"/>
      <c r="B8" s="124"/>
      <c r="C8" s="124"/>
      <c r="D8" s="124"/>
      <c r="E8" s="124"/>
      <c r="F8" s="143" t="s">
        <v>544</v>
      </c>
      <c r="G8" s="27"/>
      <c r="I8" s="341"/>
      <c r="J8" s="341"/>
      <c r="K8" s="412">
        <v>4</v>
      </c>
      <c r="M8" s="6" t="s">
        <v>545</v>
      </c>
    </row>
    <row r="9" spans="1:30" ht="12" customHeight="1">
      <c r="A9" s="124"/>
      <c r="B9" s="124"/>
      <c r="C9" s="124"/>
      <c r="D9" s="124"/>
      <c r="E9" s="124"/>
      <c r="F9" s="124"/>
      <c r="G9" s="141"/>
      <c r="I9" s="341"/>
      <c r="J9" s="341"/>
      <c r="K9" s="412">
        <v>5</v>
      </c>
      <c r="M9" s="6" t="s">
        <v>546</v>
      </c>
    </row>
    <row r="10" spans="1:30" ht="14.4">
      <c r="A10" s="124"/>
      <c r="B10" s="615" t="s">
        <v>547</v>
      </c>
      <c r="C10" s="616"/>
      <c r="D10" s="124"/>
      <c r="E10" s="124"/>
      <c r="F10" s="611" t="s">
        <v>548</v>
      </c>
      <c r="G10" s="612"/>
      <c r="H10" s="141"/>
      <c r="I10" s="341"/>
      <c r="J10" s="341"/>
      <c r="K10" s="412"/>
      <c r="M10" s="6" t="s">
        <v>549</v>
      </c>
    </row>
    <row r="11" spans="1:30" ht="14.4">
      <c r="A11" s="124"/>
      <c r="B11" s="617"/>
      <c r="C11" s="618"/>
      <c r="D11" s="124"/>
      <c r="E11" s="124"/>
      <c r="F11" s="613" t="s">
        <v>550</v>
      </c>
      <c r="G11" s="614"/>
      <c r="H11" s="141"/>
      <c r="I11" s="341"/>
      <c r="J11" s="341"/>
      <c r="K11" s="412"/>
      <c r="L11" s="136" t="s">
        <v>551</v>
      </c>
      <c r="M11" s="59" t="s">
        <v>552</v>
      </c>
    </row>
    <row r="12" spans="1:30" s="195" customFormat="1" ht="12.75" customHeight="1">
      <c r="A12" s="203" t="s">
        <v>553</v>
      </c>
      <c r="B12" s="492"/>
      <c r="C12" s="492"/>
      <c r="D12" s="203" t="s">
        <v>251</v>
      </c>
      <c r="E12" s="58"/>
      <c r="F12" s="36" t="s">
        <v>253</v>
      </c>
      <c r="G12" s="27"/>
      <c r="I12" s="204"/>
      <c r="J12" s="204"/>
      <c r="K12" s="412"/>
      <c r="L12"/>
      <c r="M12" s="59" t="s">
        <v>554</v>
      </c>
      <c r="N12"/>
      <c r="O12"/>
      <c r="P12"/>
      <c r="Q12"/>
      <c r="R12"/>
      <c r="S12"/>
      <c r="T12"/>
      <c r="U12"/>
      <c r="V12"/>
      <c r="W12"/>
      <c r="X12"/>
      <c r="Y12"/>
      <c r="Z12"/>
      <c r="AA12"/>
      <c r="AB12"/>
      <c r="AC12"/>
      <c r="AD12"/>
    </row>
    <row r="13" spans="1:30" s="195" customFormat="1" ht="12.75" customHeight="1">
      <c r="A13" s="203" t="s">
        <v>555</v>
      </c>
      <c r="B13" s="492"/>
      <c r="C13" s="492"/>
      <c r="D13" s="203" t="s">
        <v>251</v>
      </c>
      <c r="E13" s="23"/>
      <c r="F13" s="36" t="s">
        <v>253</v>
      </c>
      <c r="G13" s="25"/>
      <c r="I13" s="204"/>
      <c r="J13" s="204"/>
      <c r="K13" s="412">
        <v>6</v>
      </c>
      <c r="L13" s="59"/>
      <c r="M13" s="6" t="s">
        <v>556</v>
      </c>
      <c r="N13"/>
      <c r="O13"/>
      <c r="P13"/>
      <c r="Q13"/>
      <c r="R13"/>
      <c r="S13"/>
      <c r="T13"/>
      <c r="U13"/>
      <c r="V13"/>
      <c r="W13"/>
      <c r="X13"/>
      <c r="Y13"/>
      <c r="Z13"/>
      <c r="AA13"/>
      <c r="AB13"/>
      <c r="AC13"/>
      <c r="AD13"/>
    </row>
    <row r="14" spans="1:30" s="195" customFormat="1" ht="12.75" customHeight="1">
      <c r="A14" s="203" t="s">
        <v>557</v>
      </c>
      <c r="B14" s="492"/>
      <c r="C14" s="492"/>
      <c r="D14" s="203" t="s">
        <v>251</v>
      </c>
      <c r="E14" s="23"/>
      <c r="F14" s="36" t="s">
        <v>253</v>
      </c>
      <c r="G14" s="25"/>
      <c r="I14" s="204"/>
      <c r="J14" s="204"/>
      <c r="K14" s="412"/>
      <c r="L14"/>
      <c r="M14" s="6" t="s">
        <v>558</v>
      </c>
      <c r="N14"/>
      <c r="O14"/>
      <c r="P14"/>
      <c r="Q14"/>
      <c r="R14"/>
      <c r="S14"/>
      <c r="T14"/>
      <c r="U14"/>
      <c r="V14"/>
      <c r="W14"/>
      <c r="X14"/>
      <c r="Y14"/>
      <c r="Z14"/>
      <c r="AA14"/>
      <c r="AB14"/>
      <c r="AC14"/>
      <c r="AD14"/>
    </row>
    <row r="15" spans="1:30" s="195" customFormat="1" ht="12.75" customHeight="1">
      <c r="A15" s="203" t="s">
        <v>559</v>
      </c>
      <c r="B15" s="492"/>
      <c r="C15" s="492"/>
      <c r="D15" s="203" t="s">
        <v>251</v>
      </c>
      <c r="E15" s="23"/>
      <c r="F15" s="36" t="s">
        <v>253</v>
      </c>
      <c r="G15" s="25"/>
      <c r="I15" s="204"/>
      <c r="J15" s="204"/>
      <c r="K15" s="412" t="s">
        <v>560</v>
      </c>
      <c r="L15"/>
      <c r="M15" s="6" t="s">
        <v>561</v>
      </c>
      <c r="N15"/>
      <c r="O15"/>
      <c r="P15"/>
      <c r="Q15"/>
      <c r="R15"/>
      <c r="S15"/>
      <c r="T15"/>
      <c r="U15"/>
      <c r="V15"/>
      <c r="W15"/>
      <c r="X15"/>
      <c r="Y15"/>
      <c r="Z15"/>
      <c r="AA15"/>
      <c r="AB15"/>
      <c r="AC15"/>
      <c r="AD15"/>
    </row>
    <row r="16" spans="1:30" ht="18" customHeight="1" thickBot="1">
      <c r="A16" s="594" t="s">
        <v>562</v>
      </c>
      <c r="B16" s="594"/>
      <c r="C16" s="594"/>
      <c r="D16" s="594"/>
      <c r="E16" s="594"/>
      <c r="F16" s="594"/>
      <c r="G16" s="346">
        <f>SUM(G8:G15)</f>
        <v>0</v>
      </c>
      <c r="H16" s="347" t="s">
        <v>560</v>
      </c>
      <c r="K16" s="412" t="s">
        <v>563</v>
      </c>
      <c r="M16" s="6" t="s">
        <v>564</v>
      </c>
    </row>
    <row r="17" spans="1:30" ht="6" customHeight="1" thickTop="1">
      <c r="A17" s="341"/>
      <c r="B17" s="341"/>
      <c r="C17" s="341"/>
      <c r="D17" s="341"/>
      <c r="E17" s="341"/>
      <c r="F17" s="341"/>
      <c r="G17" s="348"/>
      <c r="H17" s="343"/>
      <c r="I17" s="341"/>
      <c r="J17" s="341"/>
      <c r="K17" s="412"/>
      <c r="M17" s="6"/>
    </row>
    <row r="18" spans="1:30" ht="14.4">
      <c r="A18" s="619" t="s">
        <v>565</v>
      </c>
      <c r="B18" s="619"/>
      <c r="C18" s="619"/>
      <c r="D18" s="619"/>
      <c r="E18" s="619"/>
      <c r="F18" s="619"/>
      <c r="G18" s="349"/>
      <c r="H18" s="343"/>
      <c r="I18" s="341"/>
      <c r="J18" s="341"/>
      <c r="K18" s="412" t="s">
        <v>566</v>
      </c>
      <c r="M18" s="59" t="s">
        <v>567</v>
      </c>
    </row>
    <row r="19" spans="1:30" ht="6" customHeight="1">
      <c r="A19" s="620"/>
      <c r="B19" s="620"/>
      <c r="C19" s="620"/>
      <c r="D19" s="620"/>
      <c r="E19" s="620"/>
      <c r="F19" s="620"/>
      <c r="G19" s="349"/>
      <c r="H19" s="343"/>
      <c r="I19" s="341"/>
      <c r="J19" s="341"/>
      <c r="M19" s="593" t="s">
        <v>568</v>
      </c>
      <c r="N19" s="593"/>
      <c r="O19" s="593"/>
      <c r="P19" s="593"/>
      <c r="Q19" s="593"/>
      <c r="R19" s="593"/>
      <c r="S19" s="593"/>
      <c r="T19" s="593"/>
      <c r="U19" s="593"/>
    </row>
    <row r="20" spans="1:30" ht="14.4">
      <c r="A20" s="350" t="s">
        <v>569</v>
      </c>
      <c r="B20" s="350"/>
      <c r="C20" s="350"/>
      <c r="D20" s="350"/>
      <c r="F20" s="345" t="s">
        <v>570</v>
      </c>
      <c r="G20" s="351"/>
      <c r="H20" s="343"/>
      <c r="I20" s="341"/>
      <c r="J20" s="341"/>
      <c r="M20" s="593"/>
      <c r="N20" s="593"/>
      <c r="O20" s="593"/>
      <c r="P20" s="593"/>
      <c r="Q20" s="593"/>
      <c r="R20" s="593"/>
      <c r="S20" s="593"/>
      <c r="T20" s="593"/>
      <c r="U20" s="593"/>
      <c r="V20" s="195"/>
      <c r="W20" s="195"/>
      <c r="X20" s="195"/>
      <c r="Y20" s="195"/>
      <c r="Z20" s="195"/>
      <c r="AA20" s="195"/>
      <c r="AB20" s="195"/>
      <c r="AC20" s="195"/>
      <c r="AD20" s="195"/>
    </row>
    <row r="21" spans="1:30" ht="14.4">
      <c r="B21" s="352" t="s">
        <v>571</v>
      </c>
      <c r="C21" s="352"/>
      <c r="D21" s="352"/>
      <c r="E21" s="352"/>
      <c r="F21" s="118"/>
      <c r="G21" s="353"/>
      <c r="H21" s="343"/>
      <c r="I21" s="341"/>
      <c r="J21" s="341"/>
      <c r="K21" s="412" t="s">
        <v>572</v>
      </c>
      <c r="M21" s="6" t="s">
        <v>573</v>
      </c>
      <c r="S21" s="195"/>
      <c r="T21" s="195"/>
      <c r="U21" s="195"/>
      <c r="V21" s="195"/>
      <c r="W21" s="195"/>
      <c r="X21" s="195"/>
      <c r="Y21" s="195"/>
      <c r="Z21" s="195"/>
      <c r="AA21" s="195"/>
      <c r="AB21" s="195"/>
      <c r="AC21" s="195"/>
      <c r="AD21" s="195"/>
    </row>
    <row r="22" spans="1:30" ht="14.4">
      <c r="B22" s="352" t="s">
        <v>574</v>
      </c>
      <c r="C22" s="352"/>
      <c r="D22" s="352"/>
      <c r="E22" s="352"/>
      <c r="F22" s="118"/>
      <c r="G22" s="353"/>
      <c r="H22" s="343"/>
      <c r="I22" s="341"/>
      <c r="J22" s="341"/>
      <c r="K22" s="412" t="s">
        <v>575</v>
      </c>
      <c r="M22" s="6" t="s">
        <v>576</v>
      </c>
      <c r="S22" s="195"/>
      <c r="T22" s="195"/>
      <c r="U22" s="195"/>
      <c r="V22" s="195"/>
      <c r="W22" s="195"/>
      <c r="X22" s="195"/>
      <c r="Y22" s="195"/>
      <c r="Z22" s="195"/>
      <c r="AA22" s="195"/>
      <c r="AB22" s="195"/>
      <c r="AC22" s="195"/>
      <c r="AD22" s="195"/>
    </row>
    <row r="23" spans="1:30" ht="12.75" customHeight="1">
      <c r="B23" s="352" t="s">
        <v>577</v>
      </c>
      <c r="C23" s="352"/>
      <c r="D23" s="352"/>
      <c r="E23" s="352"/>
      <c r="F23" s="118"/>
      <c r="G23" s="353"/>
      <c r="H23" s="343"/>
      <c r="I23" s="341"/>
      <c r="J23" s="341"/>
      <c r="M23" s="6" t="s">
        <v>578</v>
      </c>
      <c r="S23" s="195"/>
      <c r="T23" s="195"/>
      <c r="U23" s="195"/>
      <c r="V23" s="195"/>
      <c r="W23" s="195"/>
      <c r="X23" s="195"/>
      <c r="Y23" s="195"/>
      <c r="Z23" s="195"/>
      <c r="AA23" s="195"/>
      <c r="AB23" s="195"/>
      <c r="AC23" s="195"/>
      <c r="AD23" s="195"/>
    </row>
    <row r="24" spans="1:30" ht="14.4">
      <c r="B24" s="352" t="s">
        <v>579</v>
      </c>
      <c r="C24" s="352"/>
      <c r="D24" s="352"/>
      <c r="E24" s="352"/>
      <c r="F24" s="384"/>
      <c r="G24" s="353"/>
      <c r="H24" s="343"/>
      <c r="I24" s="341"/>
      <c r="J24" s="341"/>
    </row>
    <row r="25" spans="1:30" ht="14.4">
      <c r="B25" s="352" t="s">
        <v>580</v>
      </c>
      <c r="C25" s="352"/>
      <c r="D25" s="352"/>
      <c r="E25" s="352"/>
      <c r="F25" s="385"/>
      <c r="G25" s="353"/>
      <c r="H25" s="343"/>
      <c r="I25" s="341"/>
      <c r="J25" s="341"/>
    </row>
    <row r="26" spans="1:30" ht="14.4">
      <c r="B26" s="352" t="s">
        <v>581</v>
      </c>
      <c r="C26" s="352"/>
      <c r="D26" s="352"/>
      <c r="E26" s="352"/>
      <c r="F26" s="386"/>
      <c r="G26" s="353"/>
      <c r="H26" s="343"/>
      <c r="I26" s="341"/>
      <c r="J26" s="341"/>
    </row>
    <row r="27" spans="1:30" ht="14.4">
      <c r="B27" s="352" t="s">
        <v>582</v>
      </c>
      <c r="C27" s="352"/>
      <c r="D27" s="352"/>
      <c r="E27" s="352"/>
      <c r="F27" s="354">
        <f>SUM(F21:F26)</f>
        <v>0</v>
      </c>
      <c r="G27" s="347" t="s">
        <v>563</v>
      </c>
      <c r="H27" s="343"/>
      <c r="I27" s="341"/>
      <c r="J27" s="341"/>
    </row>
    <row r="28" spans="1:30" ht="14.4">
      <c r="B28" s="352" t="s">
        <v>583</v>
      </c>
      <c r="C28" s="352"/>
      <c r="D28" s="352"/>
      <c r="E28" s="352"/>
      <c r="F28" s="355">
        <v>15</v>
      </c>
      <c r="G28" s="347" t="s">
        <v>584</v>
      </c>
      <c r="H28" s="343"/>
      <c r="I28" s="341"/>
      <c r="J28" s="341"/>
    </row>
    <row r="29" spans="1:30" ht="15" customHeight="1">
      <c r="B29" s="352" t="s">
        <v>585</v>
      </c>
      <c r="C29" s="352"/>
      <c r="D29" s="352"/>
      <c r="E29" s="352"/>
      <c r="F29" s="341"/>
      <c r="G29" s="356">
        <f>F27*F28</f>
        <v>0</v>
      </c>
      <c r="H29" s="353" t="s">
        <v>586</v>
      </c>
      <c r="I29" s="341"/>
      <c r="J29" s="341"/>
      <c r="K29" s="413"/>
    </row>
    <row r="30" spans="1:30" ht="15" customHeight="1">
      <c r="A30" s="352"/>
      <c r="B30" s="352"/>
      <c r="C30" s="352"/>
      <c r="D30" s="352"/>
      <c r="E30" s="352"/>
      <c r="F30" s="341"/>
      <c r="G30" s="356"/>
      <c r="H30" s="353"/>
      <c r="I30" s="341"/>
      <c r="J30" s="341"/>
      <c r="K30" s="413"/>
    </row>
    <row r="31" spans="1:30" ht="15" customHeight="1">
      <c r="A31" s="600" t="s">
        <v>587</v>
      </c>
      <c r="B31" s="600"/>
      <c r="C31" s="600"/>
      <c r="D31" s="600"/>
      <c r="E31" s="600"/>
      <c r="F31" s="600"/>
      <c r="G31" s="358">
        <f>G16-G29</f>
        <v>0</v>
      </c>
      <c r="H31" s="353" t="s">
        <v>588</v>
      </c>
      <c r="I31" s="341"/>
      <c r="J31" s="341"/>
      <c r="K31" s="341"/>
      <c r="L31" s="341"/>
      <c r="M31" s="597"/>
      <c r="N31" s="597"/>
      <c r="O31" s="597"/>
      <c r="P31" s="597"/>
      <c r="Q31" s="597"/>
      <c r="R31" s="341"/>
    </row>
    <row r="32" spans="1:30" ht="6" customHeight="1">
      <c r="A32" s="341"/>
      <c r="B32" s="341"/>
      <c r="C32" s="341"/>
      <c r="D32" s="341"/>
      <c r="E32" s="341"/>
      <c r="F32" s="341"/>
      <c r="G32" s="341"/>
      <c r="H32" s="343"/>
      <c r="I32" s="341"/>
      <c r="J32" s="341"/>
      <c r="K32" s="341"/>
      <c r="L32" s="341"/>
      <c r="M32" s="341"/>
      <c r="N32" s="341"/>
      <c r="O32" s="341"/>
      <c r="P32" s="341"/>
      <c r="Q32" s="341"/>
      <c r="R32" s="341"/>
    </row>
    <row r="33" spans="1:30" ht="6" customHeight="1">
      <c r="A33" s="341"/>
      <c r="B33" s="341"/>
      <c r="C33" s="341"/>
      <c r="D33" s="341"/>
      <c r="E33" s="341"/>
      <c r="F33" s="341"/>
      <c r="G33" s="341"/>
      <c r="H33" s="343"/>
      <c r="I33" s="341"/>
      <c r="J33" s="341"/>
      <c r="K33" s="341"/>
      <c r="L33" s="341"/>
      <c r="M33" s="341"/>
      <c r="N33" s="341"/>
      <c r="O33" s="341"/>
      <c r="P33" s="341"/>
      <c r="Q33" s="341"/>
      <c r="R33" s="341"/>
    </row>
    <row r="34" spans="1:30" ht="14.4">
      <c r="A34" s="609" t="s">
        <v>589</v>
      </c>
      <c r="B34" s="609"/>
      <c r="C34" s="609"/>
      <c r="D34" s="609"/>
      <c r="E34" s="598"/>
      <c r="F34" s="598"/>
      <c r="G34" s="341"/>
      <c r="H34" s="343"/>
      <c r="I34" s="341"/>
      <c r="J34" s="341"/>
      <c r="K34" s="341"/>
      <c r="L34" s="341"/>
      <c r="M34" s="341"/>
      <c r="N34" s="341"/>
      <c r="O34" s="341"/>
      <c r="P34" s="341"/>
      <c r="Q34" s="341"/>
      <c r="R34" s="341"/>
    </row>
    <row r="35" spans="1:30" ht="7.5" customHeight="1" thickBot="1">
      <c r="A35" s="359"/>
      <c r="B35" s="359"/>
      <c r="C35" s="359"/>
      <c r="D35" s="359"/>
      <c r="E35" s="360"/>
      <c r="F35" s="360"/>
      <c r="G35" s="361"/>
      <c r="H35" s="362"/>
      <c r="I35" s="361"/>
      <c r="J35" s="341"/>
      <c r="K35" s="341"/>
      <c r="L35" s="341"/>
      <c r="M35" s="341"/>
      <c r="N35" s="341"/>
      <c r="O35" s="341"/>
      <c r="P35" s="341"/>
      <c r="Q35" s="341"/>
      <c r="R35" s="341"/>
    </row>
    <row r="36" spans="1:30" ht="15.75" customHeight="1" thickTop="1" thickBot="1">
      <c r="A36" s="363" t="s">
        <v>590</v>
      </c>
      <c r="B36" s="363"/>
      <c r="C36" s="363"/>
      <c r="D36" s="363"/>
      <c r="E36" s="363"/>
      <c r="F36" s="363"/>
      <c r="G36" s="361"/>
      <c r="H36" s="362"/>
      <c r="I36" s="361"/>
      <c r="J36" s="341"/>
      <c r="K36" s="341"/>
      <c r="L36" s="341"/>
      <c r="M36" s="341"/>
      <c r="N36" s="341"/>
      <c r="O36" s="341"/>
      <c r="P36" s="341"/>
      <c r="Q36" s="341"/>
      <c r="R36" s="341"/>
    </row>
    <row r="37" spans="1:30" ht="6" customHeight="1" thickTop="1">
      <c r="A37" s="364"/>
      <c r="B37" s="365"/>
      <c r="C37" s="365"/>
      <c r="D37" s="365"/>
      <c r="E37" s="365"/>
      <c r="F37" s="365"/>
      <c r="G37" s="366"/>
      <c r="H37" s="367"/>
      <c r="I37" s="366"/>
      <c r="J37" s="341"/>
      <c r="K37" s="341"/>
      <c r="L37" s="341"/>
      <c r="M37" s="596"/>
      <c r="N37" s="596"/>
      <c r="O37" s="596"/>
      <c r="P37" s="596"/>
      <c r="Q37" s="596"/>
      <c r="R37" s="596"/>
    </row>
    <row r="38" spans="1:30" s="370" customFormat="1" ht="35.25" customHeight="1">
      <c r="A38" s="368" t="s">
        <v>591</v>
      </c>
      <c r="B38" s="603" t="s">
        <v>592</v>
      </c>
      <c r="C38" s="604"/>
      <c r="D38" s="604"/>
      <c r="E38" s="604"/>
      <c r="F38" s="604"/>
      <c r="G38" s="604"/>
      <c r="H38" s="604"/>
      <c r="I38" s="604"/>
      <c r="J38" s="389"/>
      <c r="K38" s="341"/>
      <c r="L38" s="341"/>
      <c r="M38" s="357"/>
      <c r="N38" s="357"/>
      <c r="O38" s="357"/>
      <c r="P38" s="357"/>
      <c r="Q38" s="357"/>
      <c r="R38" s="357"/>
      <c r="S38"/>
      <c r="T38"/>
      <c r="U38"/>
      <c r="V38"/>
      <c r="W38"/>
      <c r="X38"/>
      <c r="Y38"/>
      <c r="Z38"/>
      <c r="AA38"/>
      <c r="AB38"/>
      <c r="AC38"/>
      <c r="AD38"/>
    </row>
    <row r="39" spans="1:30" s="370" customFormat="1" ht="9.9" customHeight="1">
      <c r="A39" s="414"/>
      <c r="B39" s="414"/>
      <c r="C39" s="414"/>
      <c r="D39" s="414"/>
      <c r="E39" s="414"/>
      <c r="F39" s="414"/>
      <c r="G39" s="414"/>
      <c r="H39" s="414"/>
      <c r="I39" s="414"/>
      <c r="J39" s="414"/>
      <c r="K39" s="341"/>
      <c r="L39" s="341"/>
      <c r="M39" s="341"/>
      <c r="N39" s="341"/>
      <c r="O39" s="341"/>
      <c r="P39" s="341"/>
      <c r="Q39" s="341"/>
      <c r="R39" s="341"/>
      <c r="S39"/>
      <c r="T39"/>
      <c r="U39"/>
      <c r="V39"/>
      <c r="W39"/>
      <c r="X39"/>
      <c r="Y39"/>
      <c r="Z39"/>
      <c r="AA39"/>
      <c r="AB39"/>
      <c r="AC39"/>
      <c r="AD39"/>
    </row>
    <row r="40" spans="1:30" s="370" customFormat="1" ht="15" customHeight="1">
      <c r="A40" s="368" t="s">
        <v>591</v>
      </c>
      <c r="B40" s="602" t="s">
        <v>593</v>
      </c>
      <c r="C40" s="605"/>
      <c r="D40" s="605"/>
      <c r="E40" s="605"/>
      <c r="F40" s="605"/>
      <c r="G40" s="605"/>
      <c r="H40" s="605"/>
      <c r="I40" s="605"/>
      <c r="J40" s="372"/>
      <c r="K40" s="341"/>
      <c r="L40" s="341"/>
      <c r="M40" s="341"/>
      <c r="N40" s="341"/>
      <c r="O40" s="341"/>
      <c r="P40" s="341"/>
      <c r="Q40" s="341"/>
      <c r="R40" s="341"/>
      <c r="S40"/>
      <c r="T40"/>
      <c r="U40"/>
      <c r="V40"/>
      <c r="W40"/>
      <c r="X40"/>
      <c r="Y40"/>
      <c r="Z40"/>
      <c r="AA40"/>
      <c r="AB40"/>
      <c r="AC40"/>
      <c r="AD40"/>
    </row>
    <row r="41" spans="1:30" s="370" customFormat="1" ht="15" customHeight="1">
      <c r="A41" s="373"/>
      <c r="B41" s="605"/>
      <c r="C41" s="605"/>
      <c r="D41" s="605"/>
      <c r="E41" s="605"/>
      <c r="F41" s="605"/>
      <c r="G41" s="605"/>
      <c r="H41" s="605"/>
      <c r="I41" s="605"/>
      <c r="J41" s="372"/>
      <c r="K41" s="341"/>
      <c r="L41" s="341"/>
      <c r="M41" s="341"/>
      <c r="N41" s="341"/>
      <c r="O41" s="341"/>
      <c r="P41" s="341"/>
      <c r="Q41" s="341"/>
      <c r="R41" s="341"/>
      <c r="S41"/>
      <c r="T41"/>
      <c r="U41"/>
      <c r="V41"/>
      <c r="W41"/>
      <c r="X41"/>
      <c r="Y41"/>
      <c r="Z41"/>
      <c r="AA41"/>
      <c r="AB41"/>
      <c r="AC41"/>
      <c r="AD41"/>
    </row>
    <row r="42" spans="1:30" s="370" customFormat="1" ht="9.9" customHeight="1">
      <c r="A42" s="373"/>
      <c r="B42" s="372"/>
      <c r="C42" s="372"/>
      <c r="D42" s="372"/>
      <c r="E42" s="372"/>
      <c r="F42" s="372"/>
      <c r="G42" s="372"/>
      <c r="H42" s="372"/>
      <c r="I42" s="372"/>
      <c r="J42" s="372"/>
      <c r="K42" s="341"/>
      <c r="L42" s="341"/>
      <c r="M42" s="341"/>
      <c r="N42" s="341"/>
      <c r="O42" s="341"/>
      <c r="P42" s="341"/>
      <c r="Q42" s="341"/>
      <c r="R42" s="341"/>
      <c r="S42"/>
      <c r="T42"/>
      <c r="U42"/>
      <c r="V42"/>
      <c r="W42"/>
      <c r="X42"/>
      <c r="Y42"/>
      <c r="Z42"/>
      <c r="AA42"/>
      <c r="AB42"/>
      <c r="AC42"/>
      <c r="AD42"/>
    </row>
    <row r="43" spans="1:30" s="370" customFormat="1" ht="33" customHeight="1">
      <c r="A43" s="368" t="s">
        <v>591</v>
      </c>
      <c r="B43" s="602" t="s">
        <v>594</v>
      </c>
      <c r="C43" s="602"/>
      <c r="D43" s="602"/>
      <c r="E43" s="602"/>
      <c r="F43" s="602"/>
      <c r="G43" s="602"/>
      <c r="H43" s="602"/>
      <c r="I43" s="372"/>
      <c r="J43" s="372"/>
      <c r="K43" s="341"/>
      <c r="L43" s="341"/>
      <c r="M43" s="341"/>
      <c r="N43" s="341"/>
      <c r="O43" s="341"/>
      <c r="P43" s="341"/>
      <c r="Q43" s="341"/>
      <c r="R43" s="341"/>
      <c r="S43"/>
      <c r="T43"/>
      <c r="U43"/>
      <c r="V43"/>
      <c r="W43"/>
      <c r="X43"/>
      <c r="Y43"/>
      <c r="Z43"/>
      <c r="AA43"/>
      <c r="AB43"/>
      <c r="AC43"/>
      <c r="AD43"/>
    </row>
    <row r="44" spans="1:30" s="370" customFormat="1" ht="9.9" customHeight="1">
      <c r="A44" s="368"/>
      <c r="B44" s="371"/>
      <c r="C44" s="371"/>
      <c r="D44" s="371"/>
      <c r="E44" s="371"/>
      <c r="F44" s="371"/>
      <c r="G44" s="371"/>
      <c r="H44" s="371"/>
      <c r="I44" s="372"/>
      <c r="J44" s="372"/>
      <c r="K44" s="341"/>
      <c r="L44" s="341"/>
      <c r="M44" s="341"/>
      <c r="N44" s="341"/>
      <c r="O44" s="341"/>
      <c r="P44" s="341"/>
      <c r="Q44" s="341"/>
      <c r="R44" s="341"/>
      <c r="S44"/>
      <c r="T44"/>
      <c r="U44"/>
      <c r="V44"/>
      <c r="W44"/>
      <c r="X44"/>
      <c r="Y44"/>
      <c r="Z44"/>
      <c r="AA44"/>
      <c r="AB44"/>
      <c r="AC44"/>
      <c r="AD44"/>
    </row>
    <row r="45" spans="1:30" s="370" customFormat="1" ht="19.5" customHeight="1">
      <c r="A45" s="368" t="s">
        <v>591</v>
      </c>
      <c r="B45" s="602" t="s">
        <v>595</v>
      </c>
      <c r="C45" s="602"/>
      <c r="D45" s="602"/>
      <c r="E45" s="602"/>
      <c r="F45" s="602"/>
      <c r="G45" s="602"/>
      <c r="H45" s="602"/>
      <c r="I45" s="372"/>
      <c r="J45" s="372"/>
      <c r="K45" s="341"/>
      <c r="L45" s="341"/>
      <c r="M45" s="341"/>
      <c r="N45" s="341"/>
      <c r="O45" s="341"/>
      <c r="P45" s="341"/>
      <c r="Q45" s="341"/>
      <c r="R45" s="341"/>
      <c r="S45"/>
      <c r="T45"/>
      <c r="U45"/>
      <c r="V45"/>
      <c r="W45"/>
      <c r="X45"/>
      <c r="Y45"/>
      <c r="Z45"/>
      <c r="AA45"/>
      <c r="AB45"/>
      <c r="AC45"/>
      <c r="AD45"/>
    </row>
    <row r="46" spans="1:30" s="370" customFormat="1" ht="9.9" customHeight="1">
      <c r="A46" s="368"/>
      <c r="B46" s="371"/>
      <c r="C46" s="371"/>
      <c r="D46" s="371"/>
      <c r="E46" s="371"/>
      <c r="F46" s="371"/>
      <c r="G46" s="371"/>
      <c r="H46" s="371"/>
      <c r="I46" s="372"/>
      <c r="J46" s="372"/>
      <c r="K46" s="369"/>
      <c r="L46" s="369"/>
      <c r="M46" s="369"/>
      <c r="N46" s="369"/>
      <c r="O46" s="369"/>
      <c r="P46" s="369"/>
      <c r="Q46" s="369"/>
      <c r="R46" s="369"/>
    </row>
    <row r="47" spans="1:30" s="370" customFormat="1" ht="32.25" customHeight="1">
      <c r="A47" s="368" t="s">
        <v>591</v>
      </c>
      <c r="B47" s="602" t="s">
        <v>596</v>
      </c>
      <c r="C47" s="602"/>
      <c r="D47" s="602"/>
      <c r="E47" s="602"/>
      <c r="F47" s="602"/>
      <c r="G47" s="602"/>
      <c r="H47" s="602"/>
      <c r="I47" s="374"/>
      <c r="J47" s="374"/>
      <c r="K47" s="369"/>
      <c r="L47" s="369"/>
      <c r="M47" s="369"/>
      <c r="N47" s="369"/>
      <c r="O47" s="369"/>
      <c r="P47" s="369"/>
      <c r="Q47" s="369"/>
      <c r="R47" s="369"/>
    </row>
    <row r="48" spans="1:30" s="370" customFormat="1" ht="6" customHeight="1">
      <c r="A48" s="368"/>
      <c r="B48" s="371"/>
      <c r="C48" s="371"/>
      <c r="D48" s="371"/>
      <c r="E48" s="371"/>
      <c r="F48" s="371"/>
      <c r="G48" s="371"/>
      <c r="H48" s="371"/>
      <c r="I48" s="374"/>
      <c r="J48" s="374"/>
      <c r="K48" s="369"/>
      <c r="L48" s="369"/>
      <c r="M48" s="369"/>
      <c r="N48" s="369"/>
      <c r="O48" s="369"/>
      <c r="P48" s="369"/>
      <c r="Q48" s="369"/>
      <c r="R48" s="369"/>
    </row>
    <row r="49" spans="1:30" s="370" customFormat="1" ht="61.5" customHeight="1">
      <c r="A49" s="368" t="s">
        <v>591</v>
      </c>
      <c r="B49" s="601" t="s">
        <v>597</v>
      </c>
      <c r="C49" s="601"/>
      <c r="D49" s="601"/>
      <c r="E49" s="601"/>
      <c r="F49" s="601"/>
      <c r="G49" s="601"/>
      <c r="H49" s="601"/>
      <c r="I49" s="374"/>
      <c r="J49" s="374"/>
      <c r="K49" s="369"/>
      <c r="L49" s="369"/>
      <c r="M49" s="369"/>
      <c r="N49" s="369"/>
      <c r="O49" s="369"/>
      <c r="P49" s="369"/>
      <c r="Q49" s="369"/>
      <c r="R49" s="369"/>
    </row>
    <row r="50" spans="1:30" s="341" customFormat="1" ht="10.5" customHeight="1">
      <c r="A50" s="599"/>
      <c r="B50" s="599"/>
      <c r="C50" s="599"/>
      <c r="D50" s="599"/>
      <c r="E50" s="599"/>
      <c r="F50" s="599"/>
      <c r="G50" s="599"/>
      <c r="H50" s="599"/>
      <c r="I50" s="599"/>
      <c r="J50" s="388"/>
      <c r="K50" s="369"/>
      <c r="L50" s="369"/>
      <c r="M50" s="369"/>
      <c r="N50" s="369"/>
      <c r="O50" s="369"/>
      <c r="P50" s="369"/>
      <c r="Q50" s="369"/>
      <c r="R50" s="369"/>
      <c r="S50" s="370"/>
      <c r="T50" s="370"/>
      <c r="U50" s="370"/>
      <c r="V50" s="370"/>
      <c r="W50" s="370"/>
      <c r="X50" s="370"/>
      <c r="Y50" s="370"/>
      <c r="Z50" s="370"/>
      <c r="AA50" s="370"/>
      <c r="AB50" s="370"/>
      <c r="AC50" s="370"/>
      <c r="AD50" s="370"/>
    </row>
    <row r="51" spans="1:30" ht="15.75" customHeight="1">
      <c r="A51" s="368" t="s">
        <v>591</v>
      </c>
      <c r="B51" s="2" t="s">
        <v>598</v>
      </c>
      <c r="C51" s="6"/>
      <c r="D51" s="6"/>
      <c r="E51" s="6"/>
      <c r="F51" s="6"/>
      <c r="G51" s="6"/>
      <c r="H51" s="6"/>
      <c r="I51" s="6"/>
      <c r="J51" s="6"/>
      <c r="K51" s="369"/>
      <c r="L51" s="369"/>
      <c r="M51" s="369"/>
      <c r="N51" s="369"/>
      <c r="O51" s="369"/>
      <c r="P51" s="369"/>
      <c r="Q51" s="369"/>
      <c r="R51" s="369"/>
      <c r="S51" s="370"/>
      <c r="T51" s="370"/>
      <c r="U51" s="370"/>
      <c r="V51" s="370"/>
      <c r="W51" s="370"/>
      <c r="X51" s="370"/>
      <c r="Y51" s="370"/>
      <c r="Z51" s="370"/>
      <c r="AA51" s="370"/>
      <c r="AB51" s="370"/>
      <c r="AC51" s="370"/>
      <c r="AD51" s="370"/>
    </row>
    <row r="52" spans="1:30" ht="8.1" customHeight="1" thickBot="1">
      <c r="A52" s="375"/>
      <c r="B52" s="376"/>
      <c r="C52" s="376"/>
      <c r="D52" s="376"/>
      <c r="E52" s="376"/>
      <c r="F52" s="376"/>
      <c r="G52" s="376"/>
      <c r="H52" s="376"/>
      <c r="I52" s="376"/>
      <c r="K52" s="369"/>
      <c r="L52" s="369"/>
      <c r="M52" s="369"/>
      <c r="N52" s="369"/>
      <c r="O52" s="369"/>
      <c r="P52" s="369"/>
      <c r="Q52" s="369"/>
      <c r="R52" s="369"/>
      <c r="S52" s="370"/>
      <c r="T52" s="370"/>
      <c r="U52" s="370"/>
      <c r="V52" s="370"/>
      <c r="W52" s="370"/>
      <c r="X52" s="370"/>
      <c r="Y52" s="370"/>
      <c r="Z52" s="370"/>
      <c r="AA52" s="370"/>
      <c r="AB52" s="370"/>
      <c r="AC52" s="370"/>
      <c r="AD52" s="370"/>
    </row>
    <row r="53" spans="1:30" ht="9.75" customHeight="1" thickTop="1">
      <c r="A53" s="377"/>
      <c r="K53" s="369"/>
      <c r="L53" s="369"/>
      <c r="M53" s="369"/>
      <c r="N53" s="369"/>
      <c r="O53" s="369"/>
      <c r="P53" s="369"/>
      <c r="Q53" s="369"/>
      <c r="R53" s="369"/>
      <c r="S53" s="370"/>
      <c r="T53" s="370"/>
      <c r="U53" s="370"/>
      <c r="V53" s="370"/>
      <c r="W53" s="370"/>
      <c r="X53" s="370"/>
      <c r="Y53" s="370"/>
      <c r="Z53" s="370"/>
      <c r="AA53" s="370"/>
      <c r="AB53" s="370"/>
      <c r="AC53" s="370"/>
      <c r="AD53" s="370"/>
    </row>
    <row r="54" spans="1:30" s="120" customFormat="1" ht="19.5" customHeight="1">
      <c r="A54" s="595" t="s">
        <v>599</v>
      </c>
      <c r="B54" s="595"/>
      <c r="C54" s="595"/>
      <c r="D54" s="595"/>
      <c r="E54" s="595"/>
      <c r="F54" s="595"/>
      <c r="G54" s="595"/>
      <c r="H54" s="595"/>
      <c r="I54" s="119"/>
      <c r="J54" s="119"/>
      <c r="K54" s="369"/>
      <c r="L54" s="369"/>
      <c r="M54" s="369"/>
      <c r="N54" s="369"/>
      <c r="O54" s="369"/>
      <c r="P54" s="369"/>
      <c r="Q54" s="369"/>
      <c r="R54" s="369"/>
      <c r="S54" s="370"/>
      <c r="T54" s="370"/>
      <c r="U54" s="370"/>
      <c r="V54" s="370"/>
      <c r="W54" s="370"/>
      <c r="X54" s="370"/>
      <c r="Y54" s="370"/>
      <c r="Z54" s="370"/>
      <c r="AA54" s="370"/>
      <c r="AB54" s="370"/>
      <c r="AC54" s="370"/>
      <c r="AD54" s="370"/>
    </row>
    <row r="55" spans="1:30" s="120" customFormat="1" ht="3.9" customHeight="1">
      <c r="A55" s="119"/>
      <c r="B55" s="119"/>
      <c r="C55" s="119"/>
      <c r="D55" s="119"/>
      <c r="E55" s="119"/>
      <c r="F55" s="119"/>
      <c r="G55" s="119"/>
      <c r="H55" s="119"/>
      <c r="K55" s="370"/>
      <c r="L55" s="370"/>
      <c r="M55" s="370"/>
      <c r="N55" s="370"/>
      <c r="O55" s="370"/>
      <c r="P55" s="370"/>
      <c r="Q55" s="370"/>
      <c r="R55" s="370"/>
      <c r="S55" s="370"/>
      <c r="T55" s="370"/>
      <c r="U55" s="370"/>
      <c r="V55" s="370"/>
      <c r="W55" s="370"/>
      <c r="X55" s="370"/>
      <c r="Y55" s="370"/>
      <c r="Z55" s="370"/>
      <c r="AA55" s="370"/>
      <c r="AB55" s="370"/>
      <c r="AC55" s="370"/>
      <c r="AD55" s="370"/>
    </row>
    <row r="56" spans="1:30" s="120" customFormat="1" ht="18" customHeight="1">
      <c r="A56" s="17" t="s">
        <v>600</v>
      </c>
      <c r="B56" s="119"/>
      <c r="C56" s="378"/>
      <c r="D56" s="378"/>
      <c r="E56" s="378"/>
      <c r="F56" s="379"/>
      <c r="G56" s="380" t="s">
        <v>601</v>
      </c>
      <c r="H56" s="378"/>
      <c r="K56" s="370"/>
      <c r="L56" s="370"/>
      <c r="M56" s="370"/>
      <c r="N56" s="370"/>
      <c r="O56" s="370"/>
      <c r="P56" s="370"/>
      <c r="Q56" s="370"/>
      <c r="R56" s="370"/>
      <c r="S56" s="370"/>
      <c r="T56" s="370"/>
      <c r="U56" s="370"/>
      <c r="V56" s="370"/>
      <c r="W56" s="370"/>
      <c r="X56" s="370"/>
      <c r="Y56" s="370"/>
      <c r="Z56" s="370"/>
      <c r="AA56" s="370"/>
      <c r="AB56" s="370"/>
      <c r="AC56" s="370"/>
      <c r="AD56" s="370"/>
    </row>
    <row r="57" spans="1:30" s="120" customFormat="1" ht="3.9" customHeight="1">
      <c r="A57" s="17"/>
      <c r="B57" s="119"/>
      <c r="C57" s="119"/>
      <c r="D57" s="119"/>
      <c r="E57" s="119"/>
      <c r="F57" s="119"/>
      <c r="G57" s="119"/>
      <c r="H57" s="119"/>
      <c r="K57" s="369"/>
      <c r="L57" s="369"/>
      <c r="M57" s="369"/>
      <c r="N57" s="369"/>
      <c r="O57" s="369"/>
      <c r="P57" s="369"/>
      <c r="Q57" s="369"/>
      <c r="R57" s="369"/>
      <c r="S57" s="370"/>
      <c r="T57" s="370"/>
      <c r="U57" s="370"/>
      <c r="V57" s="370"/>
      <c r="W57" s="370"/>
      <c r="X57" s="370"/>
      <c r="Y57" s="370"/>
      <c r="Z57" s="370"/>
      <c r="AA57" s="370"/>
      <c r="AB57" s="370"/>
      <c r="AC57" s="370"/>
      <c r="AD57" s="370"/>
    </row>
    <row r="58" spans="1:30" s="120" customFormat="1" ht="18" customHeight="1">
      <c r="A58" s="17" t="s">
        <v>602</v>
      </c>
      <c r="B58" s="378"/>
      <c r="C58" s="378"/>
      <c r="D58" s="381"/>
      <c r="E58" s="382" t="s">
        <v>603</v>
      </c>
      <c r="F58" s="379"/>
      <c r="G58" s="380" t="s">
        <v>601</v>
      </c>
      <c r="H58" s="378"/>
      <c r="K58" s="341"/>
      <c r="L58" s="341"/>
      <c r="M58" s="341"/>
      <c r="N58" s="341"/>
      <c r="O58" s="341"/>
      <c r="P58" s="341"/>
      <c r="Q58" s="341"/>
      <c r="R58" s="341"/>
      <c r="S58" s="341"/>
      <c r="T58" s="341"/>
      <c r="U58" s="341"/>
      <c r="V58" s="341"/>
      <c r="W58" s="341"/>
      <c r="X58" s="341"/>
      <c r="Y58" s="341"/>
      <c r="Z58" s="341"/>
      <c r="AA58" s="341"/>
      <c r="AB58" s="341"/>
      <c r="AC58" s="341"/>
      <c r="AD58" s="341"/>
    </row>
    <row r="59" spans="1:30" s="120" customFormat="1" ht="18" customHeight="1">
      <c r="A59" s="17" t="s">
        <v>604</v>
      </c>
      <c r="B59" s="378"/>
      <c r="C59" s="378"/>
      <c r="D59" s="381"/>
      <c r="E59" s="382" t="s">
        <v>603</v>
      </c>
      <c r="F59" s="379"/>
      <c r="G59" s="119"/>
      <c r="H59" s="119"/>
      <c r="K59"/>
      <c r="L59"/>
      <c r="M59"/>
      <c r="N59"/>
      <c r="O59"/>
      <c r="P59"/>
      <c r="Q59"/>
      <c r="R59"/>
      <c r="S59"/>
      <c r="T59"/>
      <c r="U59"/>
      <c r="V59"/>
      <c r="W59"/>
      <c r="X59"/>
      <c r="Y59"/>
      <c r="Z59"/>
      <c r="AA59"/>
      <c r="AB59"/>
      <c r="AC59"/>
      <c r="AD59"/>
    </row>
    <row r="60" spans="1:30" s="120" customFormat="1" ht="3.9" customHeight="1">
      <c r="A60" s="17"/>
      <c r="B60" s="119"/>
      <c r="C60" s="119"/>
      <c r="D60" s="119"/>
      <c r="E60" s="119"/>
      <c r="F60" s="119"/>
      <c r="G60" s="119"/>
      <c r="H60" s="119"/>
      <c r="K60"/>
      <c r="L60"/>
      <c r="M60"/>
      <c r="N60"/>
      <c r="O60"/>
      <c r="P60"/>
      <c r="Q60"/>
      <c r="R60"/>
      <c r="S60"/>
      <c r="T60"/>
      <c r="U60"/>
      <c r="V60"/>
      <c r="W60"/>
      <c r="X60"/>
      <c r="Y60"/>
      <c r="Z60"/>
      <c r="AA60"/>
      <c r="AB60"/>
      <c r="AC60"/>
      <c r="AD60"/>
    </row>
    <row r="61" spans="1:30" s="120" customFormat="1" ht="18" customHeight="1">
      <c r="A61" s="17" t="s">
        <v>605</v>
      </c>
      <c r="B61" s="119"/>
      <c r="C61" s="378"/>
      <c r="D61" s="378"/>
      <c r="E61" s="378"/>
      <c r="F61" s="379"/>
      <c r="G61" s="380" t="s">
        <v>601</v>
      </c>
      <c r="H61" s="378"/>
      <c r="K61"/>
      <c r="L61"/>
      <c r="M61"/>
      <c r="N61"/>
      <c r="O61"/>
      <c r="P61"/>
      <c r="Q61"/>
      <c r="R61"/>
      <c r="S61"/>
      <c r="T61"/>
      <c r="U61"/>
      <c r="V61"/>
      <c r="W61"/>
      <c r="X61"/>
      <c r="Y61"/>
      <c r="Z61"/>
      <c r="AA61"/>
      <c r="AB61"/>
      <c r="AC61"/>
      <c r="AD61"/>
    </row>
    <row r="62" spans="1:30" s="120" customFormat="1" ht="18" customHeight="1">
      <c r="A62" s="17" t="s">
        <v>606</v>
      </c>
      <c r="B62" s="119"/>
      <c r="C62" s="378"/>
      <c r="D62" s="378"/>
      <c r="E62" s="378"/>
      <c r="F62" s="380"/>
      <c r="G62" s="119"/>
      <c r="H62" s="119"/>
      <c r="K62" s="119"/>
    </row>
    <row r="63" spans="1:30" s="120" customFormat="1" ht="12" customHeight="1"/>
    <row r="64" spans="1:30">
      <c r="A64" s="595" t="s">
        <v>607</v>
      </c>
      <c r="B64" s="595"/>
      <c r="C64" s="595"/>
      <c r="D64" s="595"/>
      <c r="E64" s="595"/>
      <c r="F64" s="595"/>
      <c r="G64" s="595"/>
      <c r="H64" s="595"/>
      <c r="I64" s="595"/>
      <c r="J64" s="387"/>
      <c r="K64" s="120"/>
      <c r="L64" s="120"/>
      <c r="M64" s="120"/>
      <c r="N64" s="120"/>
      <c r="O64" s="120"/>
      <c r="P64" s="120"/>
      <c r="Q64" s="120"/>
      <c r="R64" s="120"/>
      <c r="S64" s="120"/>
      <c r="T64" s="120"/>
      <c r="U64" s="120"/>
      <c r="V64" s="120"/>
      <c r="W64" s="120"/>
      <c r="X64" s="120"/>
      <c r="Y64" s="120"/>
      <c r="Z64" s="120"/>
      <c r="AA64" s="120"/>
      <c r="AB64" s="120"/>
      <c r="AC64" s="120"/>
      <c r="AD64" s="120"/>
    </row>
    <row r="65" spans="11:30">
      <c r="K65" s="120"/>
      <c r="L65" s="120"/>
      <c r="M65" s="120"/>
      <c r="N65" s="120"/>
      <c r="O65" s="120"/>
      <c r="P65" s="120"/>
      <c r="Q65" s="120"/>
      <c r="R65" s="120"/>
      <c r="S65" s="120"/>
      <c r="T65" s="120"/>
      <c r="U65" s="120"/>
      <c r="V65" s="120"/>
      <c r="W65" s="120"/>
      <c r="X65" s="120"/>
      <c r="Y65" s="120"/>
      <c r="Z65" s="120"/>
      <c r="AA65" s="120"/>
      <c r="AB65" s="120"/>
      <c r="AC65" s="120"/>
      <c r="AD65" s="120"/>
    </row>
    <row r="66" spans="11:30">
      <c r="K66" s="120"/>
      <c r="L66" s="120"/>
      <c r="M66" s="120"/>
      <c r="N66" s="120"/>
      <c r="O66" s="120"/>
      <c r="P66" s="120"/>
      <c r="Q66" s="120"/>
      <c r="R66" s="120"/>
      <c r="S66" s="120"/>
      <c r="T66" s="120"/>
      <c r="U66" s="120"/>
      <c r="V66" s="120"/>
      <c r="W66" s="120"/>
      <c r="X66" s="120"/>
      <c r="Y66" s="120"/>
      <c r="Z66" s="120"/>
      <c r="AA66" s="120"/>
      <c r="AB66" s="120"/>
      <c r="AC66" s="120"/>
      <c r="AD66" s="120"/>
    </row>
    <row r="67" spans="11:30">
      <c r="K67" s="120"/>
      <c r="L67" s="120"/>
      <c r="M67" s="120"/>
      <c r="N67" s="120"/>
      <c r="O67" s="120"/>
      <c r="P67" s="120"/>
      <c r="Q67" s="120"/>
      <c r="R67" s="120"/>
      <c r="S67" s="120"/>
      <c r="T67" s="120"/>
      <c r="U67" s="120"/>
      <c r="V67" s="120"/>
      <c r="W67" s="120"/>
      <c r="X67" s="120"/>
      <c r="Y67" s="120"/>
      <c r="Z67" s="120"/>
      <c r="AA67" s="120"/>
      <c r="AB67" s="120"/>
      <c r="AC67" s="120"/>
      <c r="AD67" s="120"/>
    </row>
    <row r="68" spans="11:30">
      <c r="K68" s="120"/>
      <c r="L68" s="120"/>
      <c r="M68" s="120"/>
      <c r="N68" s="120"/>
      <c r="O68" s="120"/>
      <c r="P68" s="120"/>
      <c r="Q68" s="120"/>
      <c r="R68" s="120"/>
      <c r="S68" s="120"/>
      <c r="T68" s="120"/>
      <c r="U68" s="120"/>
      <c r="V68" s="120"/>
      <c r="W68" s="120"/>
      <c r="X68" s="120"/>
      <c r="Y68" s="120"/>
      <c r="Z68" s="120"/>
      <c r="AA68" s="120"/>
      <c r="AB68" s="120"/>
      <c r="AC68" s="120"/>
      <c r="AD68" s="120"/>
    </row>
    <row r="69" spans="11:30">
      <c r="K69" s="120"/>
      <c r="L69" s="120"/>
      <c r="M69" s="120"/>
      <c r="N69" s="120"/>
      <c r="O69" s="120"/>
      <c r="P69" s="120"/>
      <c r="Q69" s="120"/>
      <c r="R69" s="120"/>
      <c r="S69" s="120"/>
      <c r="T69" s="120"/>
      <c r="U69" s="120"/>
      <c r="V69" s="120"/>
      <c r="W69" s="120"/>
      <c r="X69" s="120"/>
      <c r="Y69" s="120"/>
      <c r="Z69" s="120"/>
      <c r="AA69" s="120"/>
      <c r="AB69" s="120"/>
      <c r="AC69" s="120"/>
      <c r="AD69" s="120"/>
    </row>
    <row r="70" spans="11:30">
      <c r="K70" s="120"/>
      <c r="L70" s="120"/>
      <c r="M70" s="120"/>
      <c r="N70" s="120"/>
      <c r="O70" s="120"/>
      <c r="P70" s="120"/>
      <c r="Q70" s="120"/>
      <c r="R70" s="120"/>
      <c r="S70" s="120"/>
      <c r="T70" s="120"/>
      <c r="U70" s="120"/>
      <c r="V70" s="120"/>
      <c r="W70" s="120"/>
      <c r="X70" s="120"/>
      <c r="Y70" s="120"/>
      <c r="Z70" s="120"/>
      <c r="AA70" s="120"/>
      <c r="AB70" s="120"/>
      <c r="AC70" s="120"/>
      <c r="AD70" s="120"/>
    </row>
    <row r="71" spans="11:30">
      <c r="K71" s="383"/>
      <c r="L71" s="120"/>
      <c r="M71" s="120"/>
      <c r="N71" s="120"/>
      <c r="O71" s="120"/>
      <c r="P71" s="120"/>
      <c r="Q71" s="120"/>
      <c r="R71" s="120"/>
      <c r="S71" s="120"/>
      <c r="T71" s="120"/>
      <c r="U71" s="120"/>
      <c r="V71" s="120"/>
      <c r="W71" s="120"/>
      <c r="X71" s="120"/>
      <c r="Y71" s="120"/>
      <c r="Z71" s="120"/>
      <c r="AA71" s="120"/>
      <c r="AB71" s="120"/>
      <c r="AC71" s="120"/>
      <c r="AD71" s="120"/>
    </row>
  </sheetData>
  <sheetProtection algorithmName="SHA-512" hashValue="+OmKflvkhckmwzwapoZLnVtwpoWwbeWq4UUSta11tRISQld8K6TspDFYunEyowb7Hx30ZY8Oup/W2bW/yvttrw==" saltValue="5EtoKptFq+TELJkOYu/4kg==" spinCount="100000" sheet="1" selectLockedCells="1"/>
  <mergeCells count="31">
    <mergeCell ref="A6:C6"/>
    <mergeCell ref="D6:E6"/>
    <mergeCell ref="A1:H1"/>
    <mergeCell ref="A5:C5"/>
    <mergeCell ref="A34:D34"/>
    <mergeCell ref="D5:E5"/>
    <mergeCell ref="A7:H7"/>
    <mergeCell ref="B12:C12"/>
    <mergeCell ref="F10:G10"/>
    <mergeCell ref="F11:G11"/>
    <mergeCell ref="B10:C11"/>
    <mergeCell ref="B13:C13"/>
    <mergeCell ref="B14:C14"/>
    <mergeCell ref="B15:C15"/>
    <mergeCell ref="A18:F18"/>
    <mergeCell ref="A19:F19"/>
    <mergeCell ref="M19:U20"/>
    <mergeCell ref="A16:F16"/>
    <mergeCell ref="A64:I64"/>
    <mergeCell ref="M37:R37"/>
    <mergeCell ref="M31:Q31"/>
    <mergeCell ref="A54:H54"/>
    <mergeCell ref="E34:F34"/>
    <mergeCell ref="A50:I50"/>
    <mergeCell ref="A31:F31"/>
    <mergeCell ref="B49:H49"/>
    <mergeCell ref="B43:H43"/>
    <mergeCell ref="B45:H45"/>
    <mergeCell ref="B47:H47"/>
    <mergeCell ref="B38:I38"/>
    <mergeCell ref="B40:I41"/>
  </mergeCells>
  <pageMargins left="0.2" right="0.2" top="0.25" bottom="0.5" header="0.3" footer="0.3"/>
  <pageSetup scale="74" orientation="portrait" r:id="rId1"/>
  <headerFooter>
    <oddFooter>&amp;LRevised (8/23)&amp;R8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N82"/>
  <sheetViews>
    <sheetView workbookViewId="0"/>
  </sheetViews>
  <sheetFormatPr defaultRowHeight="13.2"/>
  <cols>
    <col min="1" max="1" width="8" customWidth="1"/>
    <col min="10" max="10" width="12.44140625" customWidth="1"/>
  </cols>
  <sheetData>
    <row r="1" spans="1:10" ht="21">
      <c r="A1" s="13" t="s">
        <v>108</v>
      </c>
    </row>
    <row r="3" spans="1:10" ht="17.399999999999999">
      <c r="A3" s="3" t="s">
        <v>109</v>
      </c>
    </row>
    <row r="4" spans="1:10" ht="15">
      <c r="B4" s="2" t="s">
        <v>110</v>
      </c>
    </row>
    <row r="5" spans="1:10" ht="15">
      <c r="B5" s="2" t="s">
        <v>111</v>
      </c>
    </row>
    <row r="6" spans="1:10" ht="15">
      <c r="B6" s="2" t="s">
        <v>112</v>
      </c>
    </row>
    <row r="7" spans="1:10" ht="15">
      <c r="B7" s="2" t="s">
        <v>113</v>
      </c>
    </row>
    <row r="8" spans="1:10" ht="15">
      <c r="B8" s="2" t="s">
        <v>114</v>
      </c>
    </row>
    <row r="9" spans="1:10" ht="15">
      <c r="B9" s="2" t="s">
        <v>115</v>
      </c>
    </row>
    <row r="10" spans="1:10" ht="15">
      <c r="B10" s="2"/>
    </row>
    <row r="12" spans="1:10" ht="17.399999999999999">
      <c r="A12" s="3" t="s">
        <v>116</v>
      </c>
    </row>
    <row r="13" spans="1:10">
      <c r="A13" s="6"/>
    </row>
    <row r="14" spans="1:10" ht="15">
      <c r="B14" s="2" t="s">
        <v>117</v>
      </c>
      <c r="C14" s="2"/>
      <c r="D14" s="2"/>
      <c r="E14" s="2"/>
      <c r="F14" s="2"/>
      <c r="G14" s="2"/>
      <c r="H14" s="2"/>
      <c r="I14" s="2"/>
      <c r="J14" s="2"/>
    </row>
    <row r="15" spans="1:10" ht="15">
      <c r="B15" s="2" t="s">
        <v>118</v>
      </c>
      <c r="C15" s="2"/>
      <c r="D15" s="2"/>
      <c r="E15" s="2"/>
      <c r="F15" s="2"/>
      <c r="G15" s="2"/>
      <c r="H15" s="2"/>
      <c r="I15" s="2"/>
      <c r="J15" s="2"/>
    </row>
    <row r="16" spans="1:10" ht="15">
      <c r="B16" s="2" t="s">
        <v>119</v>
      </c>
      <c r="C16" s="2"/>
      <c r="D16" s="2"/>
      <c r="E16" s="2"/>
      <c r="F16" s="2"/>
      <c r="G16" s="2"/>
      <c r="H16" s="2"/>
      <c r="I16" s="2"/>
      <c r="J16" s="2"/>
    </row>
    <row r="17" spans="2:10" ht="15">
      <c r="B17" s="2" t="s">
        <v>120</v>
      </c>
      <c r="C17" s="2"/>
      <c r="D17" s="2"/>
      <c r="E17" s="2"/>
      <c r="F17" s="2"/>
      <c r="G17" s="2"/>
      <c r="H17" s="2"/>
      <c r="I17" s="2"/>
      <c r="J17" s="2"/>
    </row>
    <row r="18" spans="2:10" ht="6.75" customHeight="1">
      <c r="B18" s="2"/>
      <c r="C18" s="2"/>
      <c r="D18" s="2"/>
      <c r="E18" s="2"/>
      <c r="F18" s="2"/>
      <c r="G18" s="2"/>
      <c r="H18" s="2"/>
      <c r="I18" s="2"/>
      <c r="J18" s="2"/>
    </row>
    <row r="19" spans="2:10" ht="15.6">
      <c r="B19" s="5" t="s">
        <v>121</v>
      </c>
      <c r="C19" s="2"/>
      <c r="D19" s="2"/>
      <c r="E19" s="2"/>
      <c r="F19" s="2"/>
      <c r="G19" s="2"/>
      <c r="H19" s="2"/>
      <c r="I19" s="2"/>
      <c r="J19" s="2"/>
    </row>
    <row r="20" spans="2:10" ht="6.75" customHeight="1">
      <c r="B20" s="2"/>
      <c r="C20" s="2"/>
      <c r="D20" s="2"/>
      <c r="E20" s="2"/>
      <c r="F20" s="2"/>
      <c r="G20" s="2"/>
      <c r="H20" s="2"/>
      <c r="I20" s="2"/>
      <c r="J20" s="2"/>
    </row>
    <row r="21" spans="2:10" ht="33.75" customHeight="1">
      <c r="B21" s="449" t="s">
        <v>122</v>
      </c>
      <c r="C21" s="449"/>
      <c r="D21" s="449"/>
      <c r="E21" s="449"/>
      <c r="F21" s="449"/>
      <c r="G21" s="449"/>
      <c r="H21" s="449"/>
      <c r="I21" s="449"/>
      <c r="J21" s="2"/>
    </row>
    <row r="22" spans="2:10" ht="15">
      <c r="B22" s="2"/>
      <c r="C22" s="2" t="s">
        <v>123</v>
      </c>
      <c r="D22" s="2"/>
      <c r="E22" s="2"/>
      <c r="F22" s="2"/>
      <c r="G22" s="2"/>
      <c r="H22" s="2"/>
      <c r="I22" s="2"/>
      <c r="J22" s="2"/>
    </row>
    <row r="23" spans="2:10" ht="32.25" customHeight="1">
      <c r="B23" s="2"/>
      <c r="C23" s="449" t="s">
        <v>124</v>
      </c>
      <c r="D23" s="449"/>
      <c r="E23" s="449"/>
      <c r="F23" s="449"/>
      <c r="G23" s="449"/>
      <c r="H23" s="449"/>
      <c r="I23" s="449"/>
      <c r="J23" s="449"/>
    </row>
    <row r="24" spans="2:10" ht="6" customHeight="1">
      <c r="B24" s="2"/>
      <c r="C24" s="2"/>
      <c r="D24" s="2"/>
      <c r="E24" s="2"/>
      <c r="F24" s="2"/>
      <c r="G24" s="2"/>
      <c r="H24" s="2"/>
      <c r="I24" s="2"/>
      <c r="J24" s="2"/>
    </row>
    <row r="25" spans="2:10" ht="15">
      <c r="B25" s="2"/>
      <c r="C25" s="2" t="s">
        <v>125</v>
      </c>
      <c r="D25" s="2"/>
      <c r="E25" s="2"/>
      <c r="F25" s="2"/>
      <c r="G25" s="2"/>
      <c r="H25" s="2"/>
      <c r="I25" s="2"/>
      <c r="J25" s="2"/>
    </row>
    <row r="26" spans="2:10" ht="15">
      <c r="B26" s="2"/>
      <c r="C26" s="2"/>
      <c r="D26" s="2"/>
      <c r="E26" s="2"/>
      <c r="F26" s="2"/>
      <c r="G26" s="2"/>
      <c r="H26" s="2"/>
      <c r="I26" s="2"/>
      <c r="J26" s="2"/>
    </row>
    <row r="27" spans="2:10" ht="15">
      <c r="B27" s="2" t="s">
        <v>126</v>
      </c>
      <c r="C27" s="2"/>
      <c r="D27" s="2"/>
      <c r="E27" s="2"/>
      <c r="F27" s="2"/>
      <c r="G27" s="2"/>
      <c r="H27" s="2"/>
      <c r="I27" s="2"/>
      <c r="J27" s="2"/>
    </row>
    <row r="28" spans="2:10" ht="15">
      <c r="B28" s="2"/>
      <c r="C28" s="2" t="s">
        <v>123</v>
      </c>
      <c r="D28" s="2"/>
      <c r="E28" s="2"/>
      <c r="F28" s="2"/>
      <c r="G28" s="2"/>
      <c r="H28" s="2"/>
      <c r="I28" s="2"/>
      <c r="J28" s="2"/>
    </row>
    <row r="29" spans="2:10" ht="29.25" customHeight="1">
      <c r="B29" s="2"/>
      <c r="C29" s="449" t="s">
        <v>124</v>
      </c>
      <c r="D29" s="449"/>
      <c r="E29" s="449"/>
      <c r="F29" s="449"/>
      <c r="G29" s="449"/>
      <c r="H29" s="449"/>
      <c r="I29" s="449"/>
      <c r="J29" s="449"/>
    </row>
    <row r="30" spans="2:10" ht="6" customHeight="1">
      <c r="B30" s="2"/>
      <c r="C30" s="2"/>
      <c r="D30" s="2"/>
      <c r="E30" s="2"/>
      <c r="F30" s="2"/>
      <c r="G30" s="2"/>
      <c r="H30" s="2"/>
      <c r="I30" s="2"/>
      <c r="J30" s="2"/>
    </row>
    <row r="31" spans="2:10" ht="15">
      <c r="B31" s="2"/>
      <c r="C31" s="2" t="s">
        <v>127</v>
      </c>
      <c r="D31" s="2"/>
      <c r="E31" s="2"/>
      <c r="F31" s="2"/>
      <c r="G31" s="2"/>
      <c r="H31" s="2"/>
      <c r="I31" s="2"/>
      <c r="J31" s="2"/>
    </row>
    <row r="32" spans="2:10" ht="15">
      <c r="B32" s="2"/>
      <c r="C32" s="2"/>
      <c r="D32" s="2"/>
      <c r="E32" s="2"/>
      <c r="F32" s="2"/>
      <c r="G32" s="2"/>
      <c r="H32" s="2"/>
      <c r="I32" s="2"/>
      <c r="J32" s="2"/>
    </row>
    <row r="33" spans="1:10" ht="48.75" customHeight="1">
      <c r="B33" s="449" t="s">
        <v>128</v>
      </c>
      <c r="C33" s="449"/>
      <c r="D33" s="449"/>
      <c r="E33" s="449"/>
      <c r="F33" s="449"/>
      <c r="G33" s="449"/>
      <c r="H33" s="449"/>
      <c r="I33" s="449"/>
      <c r="J33" s="449"/>
    </row>
    <row r="34" spans="1:10" ht="15">
      <c r="B34" s="2"/>
      <c r="C34" s="2"/>
      <c r="D34" s="2"/>
      <c r="E34" s="2"/>
      <c r="F34" s="2"/>
      <c r="G34" s="2"/>
      <c r="H34" s="2"/>
      <c r="I34" s="2"/>
      <c r="J34" s="2"/>
    </row>
    <row r="35" spans="1:10" ht="17.399999999999999">
      <c r="A35" s="11" t="s">
        <v>129</v>
      </c>
    </row>
    <row r="36" spans="1:10" ht="15">
      <c r="A36" s="9" t="s">
        <v>130</v>
      </c>
      <c r="B36" s="2" t="s">
        <v>131</v>
      </c>
      <c r="C36" s="2"/>
      <c r="D36" s="2"/>
      <c r="E36" s="2"/>
      <c r="F36" s="2"/>
      <c r="G36" s="2"/>
      <c r="H36" s="2"/>
      <c r="I36" s="2"/>
      <c r="J36" s="2"/>
    </row>
    <row r="37" spans="1:10" ht="15">
      <c r="A37" s="2"/>
      <c r="B37" s="2"/>
      <c r="C37" s="2"/>
      <c r="D37" s="2"/>
      <c r="E37" s="2"/>
      <c r="F37" s="2"/>
      <c r="G37" s="2"/>
      <c r="H37" s="2"/>
      <c r="I37" s="2"/>
      <c r="J37" s="2"/>
    </row>
    <row r="38" spans="1:10" ht="15">
      <c r="A38" s="9" t="s">
        <v>132</v>
      </c>
      <c r="B38" s="2" t="s">
        <v>133</v>
      </c>
      <c r="C38" s="2"/>
      <c r="D38" s="2"/>
      <c r="E38" s="2"/>
      <c r="F38" s="2"/>
      <c r="G38" s="2"/>
      <c r="H38" s="2"/>
      <c r="I38" s="2"/>
      <c r="J38" s="2"/>
    </row>
    <row r="39" spans="1:10" ht="15">
      <c r="A39" s="2"/>
      <c r="B39" s="2"/>
      <c r="C39" s="12" t="s">
        <v>134</v>
      </c>
      <c r="D39" s="2"/>
      <c r="E39" s="2"/>
      <c r="F39" s="2"/>
      <c r="G39" s="2"/>
      <c r="H39" s="2"/>
      <c r="I39" s="2"/>
      <c r="J39" s="2"/>
    </row>
    <row r="40" spans="1:10" ht="15">
      <c r="A40" s="2"/>
      <c r="B40" s="2"/>
      <c r="C40" s="2"/>
      <c r="D40" s="2"/>
      <c r="E40" s="2"/>
      <c r="F40" s="2"/>
      <c r="G40" s="2"/>
      <c r="H40" s="2"/>
      <c r="I40" s="2"/>
      <c r="J40" s="2"/>
    </row>
    <row r="41" spans="1:10" ht="15">
      <c r="A41" s="2"/>
      <c r="B41" s="2" t="s">
        <v>135</v>
      </c>
      <c r="C41" s="2"/>
      <c r="D41" s="2"/>
      <c r="E41" s="2"/>
      <c r="F41" s="2"/>
      <c r="G41" s="2"/>
      <c r="H41" s="2"/>
      <c r="I41" s="2"/>
      <c r="J41" s="2"/>
    </row>
    <row r="42" spans="1:10" ht="33" customHeight="1">
      <c r="A42" s="2"/>
      <c r="B42" s="449" t="s">
        <v>136</v>
      </c>
      <c r="C42" s="449"/>
      <c r="D42" s="449"/>
      <c r="E42" s="449"/>
      <c r="F42" s="449"/>
      <c r="G42" s="449"/>
      <c r="H42" s="449"/>
      <c r="I42" s="449"/>
      <c r="J42" s="449"/>
    </row>
    <row r="43" spans="1:10" ht="15">
      <c r="A43" s="2"/>
      <c r="B43" s="2"/>
      <c r="C43" s="2"/>
      <c r="D43" s="2"/>
      <c r="E43" s="2"/>
      <c r="F43" s="2"/>
      <c r="G43" s="2"/>
      <c r="H43" s="2"/>
      <c r="I43" s="2"/>
      <c r="J43" s="2"/>
    </row>
    <row r="44" spans="1:10" ht="74.25" customHeight="1">
      <c r="A44" s="449" t="s">
        <v>137</v>
      </c>
      <c r="B44" s="449"/>
      <c r="C44" s="449"/>
      <c r="D44" s="449"/>
      <c r="E44" s="449"/>
      <c r="F44" s="449"/>
      <c r="G44" s="449"/>
      <c r="H44" s="449"/>
      <c r="I44" s="449"/>
      <c r="J44" s="449"/>
    </row>
    <row r="47" spans="1:10" ht="17.399999999999999">
      <c r="A47" s="3" t="s">
        <v>138</v>
      </c>
      <c r="B47" s="3"/>
      <c r="C47" s="3"/>
      <c r="D47" s="3"/>
      <c r="E47" s="3"/>
    </row>
    <row r="48" spans="1:10" ht="15">
      <c r="B48" s="2" t="s">
        <v>139</v>
      </c>
      <c r="C48" s="2"/>
      <c r="D48" s="2"/>
      <c r="E48" s="2"/>
      <c r="F48" s="2"/>
      <c r="G48" s="2"/>
      <c r="H48" s="2"/>
      <c r="I48" s="2"/>
      <c r="J48" s="2"/>
    </row>
    <row r="49" spans="1:14" ht="15.6">
      <c r="B49" s="2" t="s">
        <v>140</v>
      </c>
      <c r="C49" s="2"/>
      <c r="D49" s="2"/>
      <c r="E49" s="2"/>
      <c r="F49" s="2"/>
      <c r="G49" s="2"/>
      <c r="H49" s="2"/>
      <c r="I49" s="2"/>
      <c r="J49" s="2"/>
    </row>
    <row r="50" spans="1:14" ht="15">
      <c r="B50" s="2"/>
      <c r="C50" s="2"/>
      <c r="D50" s="2"/>
      <c r="E50" s="2"/>
      <c r="F50" s="2"/>
      <c r="G50" s="2"/>
      <c r="H50" s="2"/>
      <c r="I50" s="2"/>
      <c r="J50" s="2"/>
    </row>
    <row r="52" spans="1:14" ht="15">
      <c r="A52" s="2" t="s">
        <v>141</v>
      </c>
      <c r="B52" s="2"/>
      <c r="C52" s="2"/>
      <c r="D52" s="2"/>
      <c r="E52" s="2"/>
      <c r="F52" s="2"/>
      <c r="G52" s="2"/>
      <c r="H52" s="2"/>
      <c r="I52" s="2"/>
      <c r="J52" s="2"/>
      <c r="K52" s="2"/>
      <c r="L52" s="2"/>
      <c r="M52" s="2"/>
      <c r="N52" s="2"/>
    </row>
    <row r="53" spans="1:14" ht="15">
      <c r="A53" s="2"/>
      <c r="B53" s="2"/>
      <c r="C53" s="2"/>
      <c r="D53" s="2"/>
      <c r="E53" s="2"/>
      <c r="F53" s="2"/>
      <c r="G53" s="2"/>
      <c r="H53" s="2"/>
      <c r="I53" s="2"/>
      <c r="J53" s="2"/>
      <c r="K53" s="2"/>
      <c r="L53" s="2"/>
      <c r="M53" s="2"/>
      <c r="N53" s="2"/>
    </row>
    <row r="54" spans="1:14" ht="15">
      <c r="A54" s="7" t="s">
        <v>90</v>
      </c>
      <c r="B54" s="2" t="s">
        <v>142</v>
      </c>
      <c r="C54" s="2"/>
      <c r="D54" s="2"/>
      <c r="E54" s="2"/>
      <c r="F54" s="2"/>
      <c r="G54" s="2"/>
      <c r="H54" s="2"/>
      <c r="I54" s="2"/>
      <c r="J54" s="2"/>
      <c r="K54" s="2"/>
      <c r="L54" s="2"/>
      <c r="M54" s="2"/>
      <c r="N54" s="2"/>
    </row>
    <row r="55" spans="1:14" ht="15">
      <c r="A55" s="2"/>
      <c r="B55" s="2" t="s">
        <v>143</v>
      </c>
      <c r="C55" s="2"/>
      <c r="D55" s="2"/>
      <c r="E55" s="2"/>
      <c r="F55" s="2"/>
      <c r="G55" s="2"/>
      <c r="H55" s="2"/>
      <c r="I55" s="2"/>
      <c r="J55" s="2"/>
      <c r="K55" s="2"/>
      <c r="L55" s="2"/>
      <c r="M55" s="2"/>
      <c r="N55" s="2"/>
    </row>
    <row r="56" spans="1:14" ht="15">
      <c r="A56" s="2"/>
      <c r="B56" s="2"/>
      <c r="C56" s="2"/>
      <c r="D56" s="2"/>
      <c r="E56" s="2"/>
      <c r="F56" s="2"/>
      <c r="G56" s="2"/>
      <c r="H56" s="2"/>
      <c r="I56" s="2"/>
      <c r="J56" s="2"/>
      <c r="K56" s="2"/>
      <c r="L56" s="2"/>
      <c r="M56" s="2"/>
      <c r="N56" s="2"/>
    </row>
    <row r="57" spans="1:14" ht="15">
      <c r="A57" s="7" t="s">
        <v>90</v>
      </c>
      <c r="B57" s="2" t="s">
        <v>144</v>
      </c>
      <c r="C57" s="2"/>
      <c r="D57" s="2"/>
      <c r="E57" s="2"/>
      <c r="F57" s="2"/>
      <c r="G57" s="2"/>
      <c r="H57" s="2"/>
      <c r="I57" s="2"/>
      <c r="J57" s="2"/>
      <c r="K57" s="2"/>
      <c r="L57" s="2"/>
      <c r="M57" s="2"/>
      <c r="N57" s="2"/>
    </row>
    <row r="58" spans="1:14" ht="15.6">
      <c r="A58" s="2"/>
      <c r="B58" s="2" t="s">
        <v>145</v>
      </c>
      <c r="C58" s="2"/>
      <c r="D58" s="2"/>
      <c r="E58" s="2"/>
      <c r="F58" s="2"/>
      <c r="G58" s="2"/>
      <c r="H58" s="2"/>
      <c r="I58" s="2"/>
      <c r="J58" s="2"/>
      <c r="K58" s="2"/>
      <c r="L58" s="2"/>
      <c r="M58" s="2"/>
      <c r="N58" s="2"/>
    </row>
    <row r="59" spans="1:14" ht="15.6">
      <c r="A59" s="2"/>
      <c r="B59" s="2" t="s">
        <v>146</v>
      </c>
      <c r="C59" s="2"/>
      <c r="D59" s="2"/>
      <c r="E59" s="2"/>
      <c r="F59" s="2"/>
      <c r="G59" s="2"/>
      <c r="H59" s="2"/>
      <c r="I59" s="2"/>
      <c r="J59" s="2"/>
      <c r="K59" s="2"/>
      <c r="L59" s="2"/>
      <c r="M59" s="2"/>
      <c r="N59" s="2"/>
    </row>
    <row r="60" spans="1:14" ht="15">
      <c r="A60" s="2"/>
      <c r="B60" s="2"/>
      <c r="C60" s="2"/>
      <c r="D60" s="2"/>
      <c r="E60" s="2"/>
      <c r="F60" s="2"/>
      <c r="G60" s="2"/>
      <c r="H60" s="2"/>
      <c r="I60" s="2"/>
      <c r="J60" s="2"/>
      <c r="K60" s="2"/>
      <c r="L60" s="2"/>
      <c r="M60" s="2"/>
      <c r="N60" s="2"/>
    </row>
    <row r="61" spans="1:14" ht="15">
      <c r="A61" s="7" t="s">
        <v>90</v>
      </c>
      <c r="B61" s="2" t="s">
        <v>147</v>
      </c>
      <c r="C61" s="2"/>
      <c r="D61" s="2"/>
      <c r="E61" s="2"/>
      <c r="F61" s="2"/>
      <c r="G61" s="2"/>
      <c r="H61" s="2"/>
      <c r="I61" s="2"/>
      <c r="J61" s="2"/>
      <c r="K61" s="2"/>
      <c r="L61" s="2"/>
      <c r="M61" s="2"/>
      <c r="N61" s="2"/>
    </row>
    <row r="62" spans="1:14" ht="15">
      <c r="A62" s="2"/>
      <c r="B62" s="2" t="s">
        <v>148</v>
      </c>
      <c r="C62" s="2"/>
      <c r="D62" s="2"/>
      <c r="E62" s="2"/>
      <c r="F62" s="2"/>
      <c r="G62" s="2"/>
      <c r="H62" s="2"/>
      <c r="I62" s="2"/>
      <c r="J62" s="2"/>
      <c r="K62" s="2"/>
      <c r="L62" s="2"/>
      <c r="M62" s="2"/>
      <c r="N62" s="2"/>
    </row>
    <row r="63" spans="1:14" ht="15">
      <c r="A63" s="2"/>
      <c r="B63" s="2"/>
      <c r="C63" s="2"/>
      <c r="D63" s="2"/>
      <c r="E63" s="2"/>
      <c r="F63" s="2"/>
      <c r="G63" s="2"/>
      <c r="H63" s="2"/>
      <c r="I63" s="2"/>
      <c r="J63" s="2"/>
      <c r="K63" s="2"/>
      <c r="L63" s="2"/>
      <c r="M63" s="2"/>
      <c r="N63" s="2"/>
    </row>
    <row r="64" spans="1:14" ht="15">
      <c r="A64" s="7" t="s">
        <v>90</v>
      </c>
      <c r="B64" s="2" t="s">
        <v>149</v>
      </c>
      <c r="C64" s="2"/>
      <c r="D64" s="2"/>
      <c r="E64" s="2"/>
      <c r="F64" s="2"/>
      <c r="G64" s="2"/>
      <c r="H64" s="2"/>
      <c r="I64" s="2"/>
      <c r="J64" s="2"/>
      <c r="K64" s="2"/>
      <c r="L64" s="2"/>
      <c r="M64" s="2"/>
      <c r="N64" s="2"/>
    </row>
    <row r="65" spans="1:14" ht="15">
      <c r="A65" s="2"/>
      <c r="B65" s="2" t="s">
        <v>150</v>
      </c>
      <c r="C65" s="2"/>
      <c r="D65" s="2"/>
      <c r="E65" s="2"/>
      <c r="F65" s="2"/>
      <c r="G65" s="2"/>
      <c r="H65" s="2"/>
      <c r="I65" s="2"/>
      <c r="J65" s="2"/>
      <c r="K65" s="2"/>
      <c r="L65" s="2"/>
      <c r="M65" s="2"/>
      <c r="N65" s="2"/>
    </row>
    <row r="66" spans="1:14" ht="15">
      <c r="A66" s="2"/>
      <c r="B66" s="2"/>
      <c r="C66" s="2" t="s">
        <v>151</v>
      </c>
      <c r="D66" s="2"/>
      <c r="E66" s="2"/>
      <c r="F66" s="2"/>
      <c r="G66" s="2"/>
      <c r="H66" s="2"/>
      <c r="I66" s="2"/>
      <c r="J66" s="2"/>
      <c r="K66" s="2"/>
      <c r="L66" s="2"/>
      <c r="M66" s="2"/>
      <c r="N66" s="2"/>
    </row>
    <row r="67" spans="1:14" ht="15">
      <c r="A67" s="2"/>
      <c r="B67" s="2"/>
      <c r="C67" s="2" t="s">
        <v>152</v>
      </c>
      <c r="D67" s="2"/>
      <c r="E67" s="2"/>
      <c r="F67" s="2"/>
      <c r="G67" s="2"/>
      <c r="H67" s="2"/>
      <c r="I67" s="2"/>
      <c r="J67" s="2"/>
      <c r="K67" s="2"/>
      <c r="L67" s="2"/>
      <c r="M67" s="2"/>
      <c r="N67" s="2"/>
    </row>
    <row r="68" spans="1:14" ht="15">
      <c r="A68" s="2"/>
      <c r="B68" s="2"/>
      <c r="C68" s="2" t="s">
        <v>153</v>
      </c>
      <c r="D68" s="2"/>
      <c r="E68" s="2"/>
      <c r="F68" s="2"/>
      <c r="G68" s="2"/>
      <c r="H68" s="2"/>
      <c r="I68" s="2"/>
      <c r="J68" s="2"/>
      <c r="K68" s="2"/>
      <c r="L68" s="2"/>
      <c r="M68" s="2"/>
      <c r="N68" s="2"/>
    </row>
    <row r="70" spans="1:14" ht="15">
      <c r="A70" s="2" t="s">
        <v>154</v>
      </c>
      <c r="B70" s="2"/>
      <c r="C70" s="2"/>
      <c r="D70" s="2"/>
      <c r="E70" s="2"/>
      <c r="F70" s="2"/>
      <c r="G70" s="2"/>
    </row>
    <row r="71" spans="1:14" ht="15">
      <c r="A71" s="2" t="s">
        <v>155</v>
      </c>
      <c r="B71" s="2"/>
      <c r="C71" s="2"/>
      <c r="D71" s="2"/>
      <c r="E71" s="2"/>
      <c r="F71" s="2"/>
      <c r="G71" s="2"/>
    </row>
    <row r="72" spans="1:14" ht="15">
      <c r="A72" s="2"/>
      <c r="B72" s="2" t="s">
        <v>156</v>
      </c>
      <c r="C72" s="2"/>
      <c r="D72" s="2"/>
      <c r="E72" s="2"/>
      <c r="F72" s="2"/>
      <c r="G72" s="2"/>
    </row>
    <row r="73" spans="1:14" ht="15">
      <c r="A73" s="2"/>
      <c r="B73" s="2"/>
      <c r="C73" s="2" t="s">
        <v>157</v>
      </c>
      <c r="D73" s="2"/>
      <c r="E73" s="2"/>
      <c r="F73" s="2"/>
      <c r="G73" s="2"/>
    </row>
    <row r="74" spans="1:14" ht="15">
      <c r="A74" s="2"/>
      <c r="B74" s="2"/>
      <c r="C74" s="2" t="s">
        <v>158</v>
      </c>
      <c r="D74" s="2"/>
      <c r="E74" s="2"/>
      <c r="F74" s="2"/>
      <c r="G74" s="2"/>
    </row>
    <row r="75" spans="1:14" ht="15">
      <c r="A75" s="2"/>
      <c r="B75" s="2"/>
      <c r="C75" s="2" t="s">
        <v>159</v>
      </c>
      <c r="D75" s="2"/>
      <c r="E75" s="2"/>
      <c r="F75" s="2"/>
      <c r="G75" s="2"/>
    </row>
    <row r="76" spans="1:14" ht="15">
      <c r="A76" s="2"/>
      <c r="B76" s="2"/>
      <c r="C76" s="2"/>
      <c r="D76" s="2"/>
      <c r="E76" s="2"/>
      <c r="F76" s="2"/>
      <c r="G76" s="2"/>
    </row>
    <row r="77" spans="1:14" ht="15">
      <c r="A77" s="2" t="s">
        <v>160</v>
      </c>
      <c r="B77" s="2" t="s">
        <v>161</v>
      </c>
      <c r="C77" s="2"/>
      <c r="D77" s="405" t="s">
        <v>162</v>
      </c>
      <c r="E77" s="2"/>
      <c r="F77" s="2"/>
      <c r="G77" s="2"/>
    </row>
    <row r="78" spans="1:14" ht="15">
      <c r="A78" s="2" t="s">
        <v>163</v>
      </c>
      <c r="B78" s="2" t="s">
        <v>164</v>
      </c>
      <c r="C78" s="2"/>
      <c r="D78" s="405" t="s">
        <v>165</v>
      </c>
      <c r="E78" s="2"/>
      <c r="F78" s="2"/>
      <c r="G78" s="2"/>
    </row>
    <row r="79" spans="1:14" ht="15">
      <c r="A79" s="2" t="s">
        <v>166</v>
      </c>
      <c r="B79" s="2" t="s">
        <v>167</v>
      </c>
      <c r="C79" s="2"/>
      <c r="D79" s="405" t="s">
        <v>168</v>
      </c>
      <c r="E79" s="2"/>
      <c r="F79" s="2"/>
      <c r="G79" s="2"/>
    </row>
    <row r="80" spans="1:14" ht="15">
      <c r="A80" s="2" t="s">
        <v>169</v>
      </c>
      <c r="B80" s="2" t="s">
        <v>170</v>
      </c>
      <c r="C80" s="2"/>
      <c r="D80" s="405" t="s">
        <v>171</v>
      </c>
      <c r="E80" s="2"/>
      <c r="F80" s="2"/>
      <c r="G80" s="2"/>
    </row>
    <row r="81" spans="1:7" ht="15">
      <c r="A81" s="2"/>
      <c r="B81" s="2"/>
      <c r="C81" s="2"/>
      <c r="D81" s="2"/>
      <c r="E81" s="2"/>
      <c r="F81" s="2"/>
      <c r="G81" s="2"/>
    </row>
    <row r="82" spans="1:7" ht="15">
      <c r="A82" s="2"/>
      <c r="B82" s="2"/>
      <c r="C82" s="2"/>
      <c r="D82" s="2"/>
      <c r="E82" s="2"/>
      <c r="F82" s="2"/>
      <c r="G82" s="2"/>
    </row>
  </sheetData>
  <sheetProtection algorithmName="SHA-512" hashValue="XWg4iWM4um94mhsyKt6S11TdXwOJXKGRFgWOmIj/JFNf14zXIGJ/R7jQ1WDc25a9VWCOWtqevgPDrOVIGoZxHg==" saltValue="JubT9O6aH8gPfTggPa+nWw==" spinCount="100000" sheet="1" objects="1" scenarios="1"/>
  <mergeCells count="6">
    <mergeCell ref="B21:I21"/>
    <mergeCell ref="B42:J42"/>
    <mergeCell ref="B33:J33"/>
    <mergeCell ref="A44:J44"/>
    <mergeCell ref="C23:J23"/>
    <mergeCell ref="C29:J29"/>
  </mergeCells>
  <hyperlinks>
    <hyperlink ref="D77" r:id="rId1" xr:uid="{BBA1ED0A-D063-4E1D-A086-064C920CC5BE}"/>
    <hyperlink ref="D78" r:id="rId2" xr:uid="{5B5904AA-C9D5-4F10-8A7D-784F02324DDE}"/>
    <hyperlink ref="D79" r:id="rId3" xr:uid="{2EE99AB5-59F5-4765-8F9B-DD25C05F7384}"/>
    <hyperlink ref="D80" r:id="rId4" xr:uid="{9550C2D6-B9C9-4498-80F8-92317E0BBF4A}"/>
  </hyperlinks>
  <printOptions horizontalCentered="1"/>
  <pageMargins left="0.2" right="0.2" top="0.25" bottom="0.5" header="0.3" footer="0.3"/>
  <pageSetup fitToHeight="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74"/>
  <sheetViews>
    <sheetView showGridLines="0" topLeftCell="A3" zoomScaleNormal="100" zoomScalePageLayoutView="200" workbookViewId="0">
      <selection activeCell="C3" sqref="C3:D3"/>
    </sheetView>
  </sheetViews>
  <sheetFormatPr defaultColWidth="8.88671875" defaultRowHeight="13.2"/>
  <cols>
    <col min="1" max="1" width="12.5546875" style="119" customWidth="1"/>
    <col min="2" max="2" width="14.5546875" style="120" customWidth="1"/>
    <col min="3" max="3" width="15.6640625" style="119" customWidth="1"/>
    <col min="4" max="4" width="23.109375" style="120" customWidth="1"/>
    <col min="5" max="5" width="17.5546875" style="119" customWidth="1"/>
    <col min="6" max="6" width="13.88671875" style="120" customWidth="1"/>
    <col min="7" max="7" width="15" style="119" customWidth="1"/>
    <col min="8" max="8" width="16.33203125" style="122" customWidth="1"/>
    <col min="9" max="9" width="10.6640625" style="120" customWidth="1"/>
    <col min="10" max="16384" width="8.88671875" style="120"/>
  </cols>
  <sheetData>
    <row r="1" spans="1:8" ht="24" customHeight="1">
      <c r="B1" s="450" t="s">
        <v>172</v>
      </c>
      <c r="C1" s="450"/>
      <c r="D1" s="450"/>
      <c r="E1" s="450"/>
      <c r="F1" s="450"/>
      <c r="G1" s="450"/>
      <c r="H1" s="450"/>
    </row>
    <row r="2" spans="1:8" ht="5.25" customHeight="1">
      <c r="A2" s="121"/>
    </row>
    <row r="3" spans="1:8" ht="15" customHeight="1">
      <c r="B3" s="123" t="s">
        <v>173</v>
      </c>
      <c r="C3" s="454"/>
      <c r="D3" s="454"/>
      <c r="E3" s="124" t="s">
        <v>174</v>
      </c>
      <c r="F3" s="454"/>
      <c r="G3" s="454"/>
      <c r="H3" s="454"/>
    </row>
    <row r="4" spans="1:8" ht="6.9" customHeight="1">
      <c r="B4" s="125"/>
      <c r="C4" s="126"/>
      <c r="D4" s="126"/>
      <c r="E4" s="127"/>
      <c r="F4" s="127"/>
      <c r="G4" s="127"/>
      <c r="H4" s="127"/>
    </row>
    <row r="5" spans="1:8" ht="25.5" customHeight="1">
      <c r="B5" s="123" t="s">
        <v>175</v>
      </c>
      <c r="C5" s="456"/>
      <c r="D5" s="456"/>
      <c r="E5" s="128" t="s">
        <v>176</v>
      </c>
      <c r="F5" s="454"/>
      <c r="G5" s="454"/>
      <c r="H5" s="454"/>
    </row>
    <row r="6" spans="1:8" ht="6.9" customHeight="1">
      <c r="B6" s="123"/>
      <c r="C6" s="129"/>
      <c r="D6" s="129"/>
      <c r="E6" s="124"/>
      <c r="F6" s="123"/>
      <c r="G6" s="123"/>
      <c r="H6" s="123"/>
    </row>
    <row r="7" spans="1:8" ht="15" customHeight="1">
      <c r="B7" s="130" t="s">
        <v>177</v>
      </c>
      <c r="C7" s="127"/>
      <c r="D7" s="60"/>
      <c r="E7" s="131" t="s">
        <v>178</v>
      </c>
      <c r="F7" s="463"/>
      <c r="G7" s="132" t="s">
        <v>179</v>
      </c>
      <c r="H7" s="465"/>
    </row>
    <row r="8" spans="1:8" ht="6" customHeight="1">
      <c r="F8" s="464"/>
      <c r="G8" s="133"/>
      <c r="H8" s="466"/>
    </row>
    <row r="9" spans="1:8" ht="18" customHeight="1">
      <c r="A9" s="134" t="s">
        <v>180</v>
      </c>
      <c r="B9" s="458" t="s">
        <v>181</v>
      </c>
      <c r="C9" s="458"/>
      <c r="D9" s="455"/>
      <c r="E9" s="455"/>
      <c r="F9" s="135" t="s">
        <v>182</v>
      </c>
      <c r="G9" s="459"/>
      <c r="H9" s="455"/>
    </row>
    <row r="10" spans="1:8" ht="18" customHeight="1">
      <c r="B10" s="457" t="s">
        <v>183</v>
      </c>
      <c r="C10" s="457"/>
      <c r="D10" s="467"/>
      <c r="E10" s="467"/>
      <c r="F10" s="136" t="s">
        <v>184</v>
      </c>
      <c r="G10" s="467"/>
      <c r="H10" s="467"/>
    </row>
    <row r="11" spans="1:8" ht="18.899999999999999" customHeight="1" thickBot="1">
      <c r="A11" s="460" t="s">
        <v>185</v>
      </c>
      <c r="B11" s="460"/>
      <c r="C11" s="460"/>
      <c r="D11" s="193"/>
      <c r="E11" s="460" t="s">
        <v>186</v>
      </c>
      <c r="F11" s="460"/>
      <c r="G11" s="460"/>
      <c r="H11" s="193"/>
    </row>
    <row r="12" spans="1:8" ht="18.899999999999999" customHeight="1" thickTop="1" thickBot="1">
      <c r="A12" s="461" t="s">
        <v>187</v>
      </c>
      <c r="B12" s="462"/>
      <c r="C12" s="462"/>
      <c r="D12" s="462"/>
      <c r="E12" s="462"/>
      <c r="F12" s="462"/>
      <c r="G12" s="462"/>
      <c r="H12" s="462"/>
    </row>
    <row r="13" spans="1:8" customFormat="1" ht="18" customHeight="1" thickTop="1" thickBot="1">
      <c r="A13" s="451" t="s">
        <v>188</v>
      </c>
      <c r="B13" s="452"/>
      <c r="C13" s="452"/>
      <c r="D13" s="452"/>
      <c r="E13" s="452"/>
      <c r="F13" s="452"/>
      <c r="G13" s="452"/>
      <c r="H13" s="452"/>
    </row>
    <row r="14" spans="1:8" ht="3" customHeight="1" thickTop="1">
      <c r="A14" s="137"/>
      <c r="B14" s="137"/>
      <c r="C14" s="137"/>
      <c r="D14" s="137"/>
      <c r="E14" s="137"/>
      <c r="F14" s="137"/>
      <c r="G14" s="137"/>
      <c r="H14" s="137"/>
    </row>
    <row r="15" spans="1:8" ht="15" customHeight="1">
      <c r="A15" s="130"/>
      <c r="B15" s="130"/>
      <c r="C15" s="130"/>
      <c r="D15" s="138"/>
      <c r="E15" s="127"/>
      <c r="F15" s="127"/>
      <c r="G15" s="124" t="s">
        <v>189</v>
      </c>
      <c r="H15" s="37">
        <f>'Page 2'!H23</f>
        <v>0</v>
      </c>
    </row>
    <row r="16" spans="1:8" ht="15" customHeight="1">
      <c r="A16" s="130"/>
      <c r="B16" s="130"/>
      <c r="C16" s="130"/>
      <c r="D16" s="139"/>
      <c r="E16" s="127"/>
      <c r="F16" s="130"/>
      <c r="G16" s="124" t="s">
        <v>190</v>
      </c>
      <c r="H16" s="37">
        <f>'Page 2'!H32</f>
        <v>0</v>
      </c>
    </row>
    <row r="17" spans="1:8">
      <c r="A17" s="127"/>
      <c r="B17" s="140"/>
      <c r="C17" s="36"/>
      <c r="D17" s="141"/>
      <c r="E17" s="127"/>
      <c r="F17" s="127"/>
      <c r="G17" s="124" t="s">
        <v>191</v>
      </c>
      <c r="H17" s="37">
        <f>'Page 2'!H41</f>
        <v>0</v>
      </c>
    </row>
    <row r="18" spans="1:8" ht="13.8">
      <c r="A18" s="142" t="s">
        <v>192</v>
      </c>
      <c r="B18" s="130"/>
      <c r="C18" s="130"/>
      <c r="D18" s="123"/>
      <c r="E18" s="120"/>
      <c r="F18" s="130" t="s">
        <v>193</v>
      </c>
      <c r="G18" s="143"/>
      <c r="H18" s="144">
        <f>'Page 2'!H47</f>
        <v>0</v>
      </c>
    </row>
    <row r="19" spans="1:8" ht="15" customHeight="1">
      <c r="A19" s="473" t="s">
        <v>194</v>
      </c>
      <c r="B19" s="473"/>
      <c r="C19" s="454"/>
      <c r="D19" s="454"/>
      <c r="E19" s="454"/>
      <c r="F19" s="62"/>
      <c r="G19" s="127"/>
      <c r="H19" s="120"/>
    </row>
    <row r="20" spans="1:8" ht="15" customHeight="1">
      <c r="A20" s="145" t="s">
        <v>195</v>
      </c>
      <c r="C20" s="146"/>
      <c r="D20" s="125"/>
      <c r="E20" s="125"/>
      <c r="F20" s="147"/>
      <c r="G20" s="127"/>
      <c r="H20" s="120"/>
    </row>
    <row r="21" spans="1:8" ht="15" customHeight="1">
      <c r="A21" s="410" t="s">
        <v>196</v>
      </c>
      <c r="B21" s="130"/>
      <c r="C21" s="148"/>
      <c r="D21" s="148"/>
      <c r="E21" s="149"/>
      <c r="F21" s="150">
        <f>'Page 3'!J14</f>
        <v>0</v>
      </c>
      <c r="G21" s="127"/>
      <c r="H21" s="120"/>
    </row>
    <row r="22" spans="1:8" ht="15" customHeight="1">
      <c r="A22" s="410" t="s">
        <v>197</v>
      </c>
      <c r="B22" s="151"/>
      <c r="C22" s="148"/>
      <c r="D22" s="148"/>
      <c r="E22" s="149"/>
      <c r="F22" s="152">
        <f>'Page 3'!J59+'Page 3'!J26</f>
        <v>0</v>
      </c>
      <c r="G22" s="127"/>
      <c r="H22" s="120"/>
    </row>
    <row r="23" spans="1:8" ht="5.0999999999999996" customHeight="1">
      <c r="A23" s="127"/>
      <c r="B23" s="130"/>
      <c r="C23" s="146"/>
      <c r="D23" s="125"/>
      <c r="E23" s="125"/>
      <c r="F23" s="125"/>
      <c r="G23" s="127"/>
      <c r="H23" s="141"/>
    </row>
    <row r="24" spans="1:8" ht="12" customHeight="1">
      <c r="A24" s="127"/>
      <c r="B24" s="472"/>
      <c r="C24" s="472"/>
      <c r="D24" s="472"/>
      <c r="E24" s="472"/>
      <c r="F24" s="127"/>
      <c r="G24" s="124" t="s">
        <v>198</v>
      </c>
      <c r="H24" s="37">
        <f>SUM(F19:F22)</f>
        <v>0</v>
      </c>
    </row>
    <row r="25" spans="1:8" ht="18" customHeight="1">
      <c r="A25" s="127"/>
      <c r="B25" s="137"/>
      <c r="C25" s="137"/>
      <c r="D25" s="137"/>
      <c r="E25" s="127"/>
      <c r="F25" s="127"/>
      <c r="G25" s="124" t="s">
        <v>199</v>
      </c>
      <c r="H25" s="37"/>
    </row>
    <row r="26" spans="1:8" ht="18" customHeight="1" thickBot="1">
      <c r="A26" s="127"/>
      <c r="B26" s="130"/>
      <c r="C26" s="130"/>
      <c r="D26" s="130"/>
      <c r="E26" s="127"/>
      <c r="F26" s="127"/>
      <c r="G26" s="124" t="s">
        <v>200</v>
      </c>
      <c r="H26" s="39">
        <f>SUM(H15,H16,H24,H17,H18)</f>
        <v>0</v>
      </c>
    </row>
    <row r="27" spans="1:8" ht="11.25" customHeight="1">
      <c r="A27" s="127"/>
      <c r="B27" s="130"/>
      <c r="C27" s="130"/>
      <c r="D27" s="130"/>
      <c r="E27" s="153" t="s">
        <v>201</v>
      </c>
      <c r="F27" s="154"/>
      <c r="G27" s="155"/>
      <c r="H27" s="52"/>
    </row>
    <row r="28" spans="1:8">
      <c r="A28" s="127"/>
      <c r="B28" s="130"/>
      <c r="C28" s="130"/>
      <c r="D28" s="130"/>
      <c r="E28" s="156"/>
      <c r="F28" s="130">
        <v>999.2</v>
      </c>
      <c r="G28" s="157"/>
      <c r="H28" s="45"/>
    </row>
    <row r="29" spans="1:8" ht="6.75" customHeight="1">
      <c r="A29" s="127"/>
      <c r="B29" s="130"/>
      <c r="C29" s="130"/>
      <c r="D29" s="130"/>
      <c r="E29" s="156"/>
      <c r="F29" s="130"/>
      <c r="G29" s="124"/>
      <c r="H29" s="46"/>
    </row>
    <row r="30" spans="1:8">
      <c r="A30" s="127"/>
      <c r="B30" s="130"/>
      <c r="C30" s="130"/>
      <c r="D30" s="130"/>
      <c r="E30" s="156"/>
      <c r="F30" s="124" t="s">
        <v>202</v>
      </c>
      <c r="G30" s="157"/>
      <c r="H30" s="45"/>
    </row>
    <row r="31" spans="1:8" ht="2.25" customHeight="1" thickBot="1">
      <c r="A31" s="127"/>
      <c r="B31" s="130"/>
      <c r="C31" s="130"/>
      <c r="D31" s="130"/>
      <c r="E31" s="158"/>
      <c r="F31" s="159"/>
      <c r="G31" s="160"/>
      <c r="H31" s="53"/>
    </row>
    <row r="32" spans="1:8" ht="5.0999999999999996" customHeight="1" thickBot="1">
      <c r="B32" s="121"/>
      <c r="C32" s="121"/>
      <c r="D32" s="121"/>
      <c r="E32" s="121"/>
      <c r="F32" s="121"/>
      <c r="G32" s="121"/>
      <c r="H32" s="38"/>
    </row>
    <row r="33" spans="1:9" ht="18" customHeight="1" thickTop="1" thickBot="1">
      <c r="A33" s="453" t="s">
        <v>203</v>
      </c>
      <c r="B33" s="453"/>
      <c r="C33" s="453"/>
      <c r="D33" s="453"/>
      <c r="E33" s="453"/>
      <c r="F33" s="453"/>
      <c r="G33" s="453"/>
      <c r="H33" s="453"/>
    </row>
    <row r="34" spans="1:9" ht="6" customHeight="1" thickTop="1">
      <c r="B34" s="121"/>
      <c r="C34" s="121"/>
      <c r="D34" s="121"/>
    </row>
    <row r="35" spans="1:9">
      <c r="A35" s="161" t="s">
        <v>204</v>
      </c>
      <c r="B35" s="162"/>
      <c r="C35" s="162"/>
      <c r="D35" s="162"/>
      <c r="E35" s="133"/>
      <c r="F35" s="163"/>
      <c r="G35" s="133"/>
    </row>
    <row r="36" spans="1:9" ht="33" customHeight="1">
      <c r="A36" s="164" t="s">
        <v>205</v>
      </c>
      <c r="B36" s="165" t="s">
        <v>206</v>
      </c>
      <c r="C36" s="166" t="s">
        <v>207</v>
      </c>
      <c r="D36" s="164" t="s">
        <v>208</v>
      </c>
      <c r="E36" s="164" t="s">
        <v>209</v>
      </c>
      <c r="F36" s="164" t="s">
        <v>210</v>
      </c>
      <c r="G36" s="167" t="s">
        <v>211</v>
      </c>
      <c r="H36" s="168"/>
    </row>
    <row r="37" spans="1:9" ht="16.5" customHeight="1">
      <c r="A37" s="31"/>
      <c r="B37" s="28"/>
      <c r="C37" s="29"/>
      <c r="D37" s="30"/>
      <c r="E37" s="30"/>
      <c r="F37" s="30"/>
      <c r="G37" s="169">
        <f t="shared" ref="G37:G38" si="0">D37+E37-F37</f>
        <v>0</v>
      </c>
    </row>
    <row r="38" spans="1:9" ht="19.95" customHeight="1">
      <c r="A38" s="31"/>
      <c r="B38" s="301"/>
      <c r="C38" s="29"/>
      <c r="D38" s="30"/>
      <c r="E38" s="30"/>
      <c r="F38" s="30"/>
      <c r="G38" s="169">
        <f t="shared" si="0"/>
        <v>0</v>
      </c>
    </row>
    <row r="39" spans="1:9" ht="6.75" customHeight="1">
      <c r="A39" s="121"/>
      <c r="B39" s="121"/>
      <c r="C39" s="121"/>
      <c r="D39" s="121"/>
      <c r="F39" s="119"/>
      <c r="H39" s="170"/>
    </row>
    <row r="40" spans="1:9">
      <c r="A40" s="130"/>
      <c r="B40" s="130"/>
      <c r="C40" s="130"/>
      <c r="D40" s="130"/>
      <c r="E40" s="127"/>
      <c r="F40" s="127"/>
      <c r="G40" s="124" t="s">
        <v>212</v>
      </c>
      <c r="H40" s="171">
        <f>SUM(G37:G38)</f>
        <v>0</v>
      </c>
      <c r="I40" s="127"/>
    </row>
    <row r="41" spans="1:9" ht="6" customHeight="1">
      <c r="A41" s="127"/>
      <c r="B41" s="127"/>
      <c r="C41" s="127"/>
      <c r="D41" s="127"/>
      <c r="E41" s="127"/>
      <c r="F41" s="127"/>
      <c r="G41" s="127"/>
      <c r="H41" s="172"/>
      <c r="I41" s="127"/>
    </row>
    <row r="42" spans="1:9" ht="12.75" customHeight="1">
      <c r="A42" s="130" t="s">
        <v>213</v>
      </c>
      <c r="B42" s="130"/>
      <c r="C42" s="130"/>
      <c r="D42" s="173" t="s">
        <v>214</v>
      </c>
      <c r="E42" s="174"/>
      <c r="F42" s="174"/>
      <c r="G42" s="144">
        <f>'Page 2'!H58</f>
        <v>0</v>
      </c>
      <c r="I42" s="127"/>
    </row>
    <row r="43" spans="1:9" ht="12.75" customHeight="1">
      <c r="A43" s="130" t="s">
        <v>215</v>
      </c>
      <c r="B43" s="130"/>
      <c r="C43" s="130"/>
      <c r="D43" s="174"/>
      <c r="E43" s="174"/>
      <c r="F43" s="174"/>
      <c r="G43" s="26"/>
      <c r="I43" s="127"/>
    </row>
    <row r="44" spans="1:9" ht="14.25" customHeight="1">
      <c r="A44" s="130"/>
      <c r="B44" s="130"/>
      <c r="C44" s="130"/>
      <c r="D44" s="130"/>
      <c r="E44" s="457" t="s">
        <v>216</v>
      </c>
      <c r="F44" s="457"/>
      <c r="G44" s="457"/>
      <c r="H44" s="144">
        <f>SUM(G42:G43)</f>
        <v>0</v>
      </c>
      <c r="I44" s="127"/>
    </row>
    <row r="45" spans="1:9" ht="12.75" customHeight="1">
      <c r="A45" s="59" t="s">
        <v>217</v>
      </c>
      <c r="B45" s="130"/>
      <c r="C45" s="130"/>
      <c r="D45" s="130"/>
      <c r="E45" s="127"/>
      <c r="F45" s="127"/>
      <c r="G45" s="127"/>
      <c r="H45" s="175"/>
      <c r="I45" s="127"/>
    </row>
    <row r="46" spans="1:9" ht="15" customHeight="1">
      <c r="A46" s="475" t="s">
        <v>218</v>
      </c>
      <c r="B46" s="475"/>
      <c r="C46" s="475"/>
      <c r="D46" s="475"/>
      <c r="E46" s="174"/>
      <c r="F46" s="174"/>
      <c r="G46" s="177"/>
      <c r="I46" s="127"/>
    </row>
    <row r="47" spans="1:9" ht="15" customHeight="1">
      <c r="A47" s="475" t="s">
        <v>219</v>
      </c>
      <c r="B47" s="475"/>
      <c r="C47" s="475"/>
      <c r="D47" s="130"/>
      <c r="E47" s="174"/>
      <c r="F47" s="174"/>
      <c r="G47" s="178"/>
      <c r="I47" s="127"/>
    </row>
    <row r="48" spans="1:9" ht="15" customHeight="1">
      <c r="A48" s="475" t="s">
        <v>220</v>
      </c>
      <c r="B48" s="475"/>
      <c r="C48" s="475"/>
      <c r="D48" s="130"/>
      <c r="E48" s="179"/>
      <c r="F48" s="179"/>
      <c r="G48" s="178"/>
      <c r="I48" s="127"/>
    </row>
    <row r="49" spans="1:9" ht="15" customHeight="1">
      <c r="A49" s="176" t="s">
        <v>221</v>
      </c>
      <c r="B49" s="127"/>
      <c r="C49" s="130"/>
      <c r="D49" s="130"/>
      <c r="E49" s="173" t="s">
        <v>214</v>
      </c>
      <c r="F49" s="174"/>
      <c r="G49" s="177">
        <f>'Page 2'!H66</f>
        <v>0</v>
      </c>
      <c r="I49" s="127"/>
    </row>
    <row r="50" spans="1:9" ht="15" customHeight="1">
      <c r="A50" s="176" t="s">
        <v>222</v>
      </c>
      <c r="B50" s="127"/>
      <c r="C50" s="130"/>
      <c r="D50" s="130"/>
      <c r="E50" s="174"/>
      <c r="F50" s="174"/>
      <c r="G50" s="25"/>
      <c r="I50" s="127"/>
    </row>
    <row r="51" spans="1:9" ht="15" customHeight="1">
      <c r="A51" s="176" t="s">
        <v>223</v>
      </c>
      <c r="B51" s="127"/>
      <c r="C51" s="130"/>
      <c r="D51" s="130"/>
      <c r="E51" s="179"/>
      <c r="F51" s="179"/>
      <c r="G51" s="25"/>
      <c r="I51" s="127"/>
    </row>
    <row r="52" spans="1:9" ht="15" customHeight="1">
      <c r="A52" s="176" t="s">
        <v>224</v>
      </c>
      <c r="B52" s="127"/>
      <c r="C52" s="130"/>
      <c r="D52" s="130"/>
      <c r="E52" s="179"/>
      <c r="F52" s="179"/>
      <c r="G52" s="25"/>
      <c r="I52" s="127"/>
    </row>
    <row r="53" spans="1:9" ht="15" customHeight="1">
      <c r="A53" s="176" t="s">
        <v>225</v>
      </c>
      <c r="B53" s="127"/>
      <c r="C53" s="130"/>
      <c r="D53" s="130"/>
      <c r="E53" s="174"/>
      <c r="F53" s="174"/>
      <c r="G53" s="25"/>
      <c r="I53" s="127"/>
    </row>
    <row r="54" spans="1:9" ht="15" hidden="1" customHeight="1">
      <c r="A54" s="176" t="s">
        <v>226</v>
      </c>
      <c r="B54" s="127"/>
      <c r="C54" s="130"/>
      <c r="D54" s="130"/>
      <c r="E54" s="174"/>
      <c r="F54" s="174"/>
      <c r="G54" s="180"/>
      <c r="I54" s="127"/>
    </row>
    <row r="55" spans="1:9" ht="15" customHeight="1">
      <c r="A55" s="176" t="s">
        <v>227</v>
      </c>
      <c r="B55" s="127"/>
      <c r="C55" s="130"/>
      <c r="D55" s="130"/>
      <c r="E55" s="174"/>
      <c r="F55" s="174"/>
      <c r="G55" s="25"/>
      <c r="I55" s="127"/>
    </row>
    <row r="56" spans="1:9" ht="15" customHeight="1">
      <c r="A56" s="176" t="s">
        <v>228</v>
      </c>
      <c r="B56" s="127"/>
      <c r="C56" s="130"/>
      <c r="D56" s="130"/>
      <c r="E56" s="179"/>
      <c r="F56" s="179"/>
      <c r="G56" s="25"/>
      <c r="I56" s="127"/>
    </row>
    <row r="57" spans="1:9" ht="15" customHeight="1">
      <c r="A57" s="176" t="s">
        <v>229</v>
      </c>
      <c r="B57" s="127"/>
      <c r="C57" s="130"/>
      <c r="D57" s="130"/>
      <c r="E57" s="179"/>
      <c r="F57" s="179"/>
      <c r="G57" s="178">
        <f>'PG 7, Perm Maint Goal'!C30</f>
        <v>0</v>
      </c>
      <c r="I57" s="127"/>
    </row>
    <row r="58" spans="1:9" ht="12.75" customHeight="1">
      <c r="A58" s="474" t="s">
        <v>230</v>
      </c>
      <c r="B58" s="474"/>
      <c r="C58" s="474"/>
      <c r="D58" s="474"/>
      <c r="E58" s="127"/>
      <c r="F58" s="127"/>
      <c r="G58" s="127"/>
      <c r="H58" s="141"/>
      <c r="I58" s="127"/>
    </row>
    <row r="59" spans="1:9">
      <c r="A59" s="176" t="s">
        <v>231</v>
      </c>
      <c r="B59" s="127"/>
      <c r="C59" s="130"/>
      <c r="D59" s="130"/>
      <c r="E59" s="174"/>
      <c r="F59" s="174"/>
      <c r="G59" s="27"/>
      <c r="I59" s="127"/>
    </row>
    <row r="60" spans="1:9">
      <c r="A60" s="176" t="s">
        <v>232</v>
      </c>
      <c r="B60" s="127"/>
      <c r="C60" s="130"/>
      <c r="D60" s="130"/>
      <c r="E60" s="174"/>
      <c r="F60" s="174"/>
      <c r="G60" s="25"/>
      <c r="I60" s="127"/>
    </row>
    <row r="61" spans="1:9">
      <c r="A61" s="130"/>
      <c r="B61" s="130"/>
      <c r="C61" s="130"/>
      <c r="D61" s="130"/>
      <c r="E61" s="127"/>
      <c r="F61" s="127"/>
      <c r="G61" s="124" t="s">
        <v>233</v>
      </c>
      <c r="H61" s="144">
        <f>SUM(G46:G60)</f>
        <v>0</v>
      </c>
      <c r="I61" s="127"/>
    </row>
    <row r="62" spans="1:9" ht="12.75" customHeight="1">
      <c r="A62" s="130" t="s">
        <v>234</v>
      </c>
      <c r="B62" s="130"/>
      <c r="C62" s="130"/>
      <c r="D62" s="130"/>
      <c r="E62" s="127" t="s">
        <v>235</v>
      </c>
      <c r="F62" s="127"/>
      <c r="G62" s="124"/>
      <c r="H62" s="181"/>
      <c r="I62" s="127"/>
    </row>
    <row r="63" spans="1:9" ht="15" customHeight="1">
      <c r="A63" s="182" t="s">
        <v>236</v>
      </c>
      <c r="B63" s="130"/>
      <c r="C63" s="130"/>
      <c r="D63" s="130"/>
      <c r="E63" s="468"/>
      <c r="F63" s="469"/>
      <c r="G63" s="117"/>
      <c r="H63" s="181"/>
      <c r="I63" s="127"/>
    </row>
    <row r="64" spans="1:9" ht="15" customHeight="1">
      <c r="A64" s="176"/>
      <c r="B64" s="130" t="s">
        <v>237</v>
      </c>
      <c r="C64" s="130"/>
      <c r="D64" s="130"/>
      <c r="E64" s="127" t="s">
        <v>235</v>
      </c>
      <c r="F64" s="127"/>
      <c r="G64" s="141"/>
      <c r="H64" s="181"/>
      <c r="I64" s="127"/>
    </row>
    <row r="65" spans="1:9" ht="15" customHeight="1">
      <c r="A65" s="176" t="s">
        <v>238</v>
      </c>
      <c r="B65" s="130"/>
      <c r="C65" s="130"/>
      <c r="D65" s="130"/>
      <c r="E65" s="468"/>
      <c r="F65" s="469"/>
      <c r="G65" s="117"/>
      <c r="H65" s="175"/>
      <c r="I65" s="127"/>
    </row>
    <row r="66" spans="1:9" ht="15" customHeight="1">
      <c r="A66" s="470" t="s">
        <v>239</v>
      </c>
      <c r="B66" s="470"/>
      <c r="C66" s="470"/>
      <c r="D66" s="130"/>
      <c r="F66" s="471" t="s">
        <v>240</v>
      </c>
      <c r="G66" s="471"/>
      <c r="H66" s="144">
        <f>G63+G65</f>
        <v>0</v>
      </c>
      <c r="I66" s="127"/>
    </row>
    <row r="67" spans="1:9" ht="13.8" thickBot="1">
      <c r="A67" s="470"/>
      <c r="B67" s="470"/>
      <c r="C67" s="470"/>
      <c r="D67" s="130"/>
      <c r="E67" s="127"/>
      <c r="F67" s="127"/>
      <c r="G67" s="124" t="s">
        <v>241</v>
      </c>
      <c r="H67" s="50">
        <f>H40+H44+H61+H66</f>
        <v>0</v>
      </c>
      <c r="I67" s="127"/>
    </row>
    <row r="68" spans="1:9" ht="5.0999999999999996" customHeight="1" thickTop="1" thickBot="1">
      <c r="A68" s="127"/>
      <c r="B68" s="127"/>
      <c r="C68" s="127"/>
      <c r="D68" s="127"/>
      <c r="E68" s="127"/>
      <c r="F68" s="127"/>
      <c r="G68" s="127"/>
      <c r="H68" s="175"/>
      <c r="I68" s="127"/>
    </row>
    <row r="69" spans="1:9" ht="11.25" customHeight="1">
      <c r="F69" s="153" t="s">
        <v>201</v>
      </c>
      <c r="G69" s="183"/>
      <c r="H69" s="184"/>
    </row>
    <row r="70" spans="1:9">
      <c r="F70" s="156">
        <v>999.2</v>
      </c>
      <c r="G70" s="133"/>
      <c r="H70" s="185"/>
    </row>
    <row r="71" spans="1:9" hidden="1">
      <c r="F71" s="186"/>
      <c r="H71" s="187"/>
    </row>
    <row r="72" spans="1:9" ht="5.0999999999999996" customHeight="1">
      <c r="F72" s="186"/>
      <c r="H72" s="187"/>
    </row>
    <row r="73" spans="1:9">
      <c r="F73" s="188" t="s">
        <v>242</v>
      </c>
      <c r="G73" s="133"/>
      <c r="H73" s="185"/>
    </row>
    <row r="74" spans="1:9" ht="3.75" customHeight="1" thickBot="1">
      <c r="F74" s="189"/>
      <c r="G74" s="190"/>
      <c r="H74" s="191"/>
    </row>
  </sheetData>
  <sheetProtection algorithmName="SHA-512" hashValue="3/jyC4LFZHhdzLEnEIFWNKyfnvdJCZ44EwOHrzodaz+vJBFile5u8YQ/dfCT3AWbzvpwV1jHFdYX2yN0Sbog4Q==" saltValue="VItuQCoy1dG2dsSd01/CGA==" spinCount="100000" sheet="1" objects="1" scenarios="1" selectLockedCells="1"/>
  <mergeCells count="30">
    <mergeCell ref="D10:E10"/>
    <mergeCell ref="E65:F65"/>
    <mergeCell ref="C19:E19"/>
    <mergeCell ref="A66:C67"/>
    <mergeCell ref="F66:G66"/>
    <mergeCell ref="B24:E24"/>
    <mergeCell ref="A19:B19"/>
    <mergeCell ref="E63:F63"/>
    <mergeCell ref="A58:D58"/>
    <mergeCell ref="E44:G44"/>
    <mergeCell ref="A46:D46"/>
    <mergeCell ref="A47:C47"/>
    <mergeCell ref="A48:C48"/>
    <mergeCell ref="G10:H10"/>
    <mergeCell ref="B1:H1"/>
    <mergeCell ref="A13:H13"/>
    <mergeCell ref="A33:H33"/>
    <mergeCell ref="C3:D3"/>
    <mergeCell ref="F3:H3"/>
    <mergeCell ref="F5:H5"/>
    <mergeCell ref="D9:E9"/>
    <mergeCell ref="C5:D5"/>
    <mergeCell ref="B10:C10"/>
    <mergeCell ref="B9:C9"/>
    <mergeCell ref="G9:H9"/>
    <mergeCell ref="A11:C11"/>
    <mergeCell ref="E11:G11"/>
    <mergeCell ref="A12:H12"/>
    <mergeCell ref="F7:F8"/>
    <mergeCell ref="H7:H8"/>
  </mergeCells>
  <phoneticPr fontId="2" type="noConversion"/>
  <dataValidations count="1">
    <dataValidation type="list" allowBlank="1" showInputMessage="1" showErrorMessage="1" error="Must use drop down for this selection. " sqref="H11 D11" xr:uid="{EC15B684-0EB5-422C-AB4A-0C8CA2AC43E8}">
      <formula1>"Yes, No"</formula1>
    </dataValidation>
  </dataValidations>
  <pageMargins left="0.25" right="0.25" top="0" bottom="0" header="0" footer="0.25"/>
  <pageSetup scale="80" orientation="portrait" r:id="rId1"/>
  <headerFooter>
    <oddFooter>&amp;L&amp;8(revised 8/23)&amp;R1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0"/>
  <sheetViews>
    <sheetView showGridLines="0" zoomScaleNormal="100" workbookViewId="0">
      <selection activeCell="B9" sqref="B9"/>
    </sheetView>
  </sheetViews>
  <sheetFormatPr defaultColWidth="8.88671875" defaultRowHeight="13.2"/>
  <cols>
    <col min="1" max="1" width="10.5546875" style="195" customWidth="1"/>
    <col min="2" max="2" width="15.6640625" style="195" customWidth="1"/>
    <col min="3" max="3" width="12.6640625" style="195" customWidth="1"/>
    <col min="4" max="4" width="22.6640625" style="195" customWidth="1"/>
    <col min="5" max="5" width="12" style="195" customWidth="1"/>
    <col min="6" max="6" width="28.6640625" style="195" customWidth="1"/>
    <col min="7" max="7" width="11.33203125" style="199" customWidth="1"/>
    <col min="8" max="8" width="15.6640625" style="195" customWidth="1"/>
    <col min="9" max="9" width="2.44140625" style="199" customWidth="1"/>
    <col min="10" max="16384" width="8.88671875" style="195"/>
  </cols>
  <sheetData>
    <row r="1" spans="1:10" ht="19.95" customHeight="1">
      <c r="A1" s="476" t="s">
        <v>243</v>
      </c>
      <c r="B1" s="476"/>
      <c r="C1" s="476"/>
      <c r="D1" s="476"/>
      <c r="E1" s="476"/>
      <c r="F1" s="476"/>
      <c r="G1" s="476"/>
      <c r="H1" s="476"/>
      <c r="I1" s="476"/>
    </row>
    <row r="2" spans="1:10" ht="15" customHeight="1">
      <c r="A2" s="196"/>
      <c r="B2" s="123"/>
      <c r="C2" s="123"/>
      <c r="D2" s="137"/>
      <c r="E2" s="123"/>
      <c r="F2" s="197"/>
      <c r="G2" s="130" t="s">
        <v>179</v>
      </c>
      <c r="H2" s="198">
        <f>'Page 1'!H7</f>
        <v>0</v>
      </c>
    </row>
    <row r="3" spans="1:10" s="120" customFormat="1" ht="15" customHeight="1" thickBot="1">
      <c r="A3" s="477" t="s">
        <v>244</v>
      </c>
      <c r="B3" s="477"/>
      <c r="C3" s="477"/>
      <c r="D3" s="477"/>
      <c r="E3" s="477"/>
      <c r="F3" s="477"/>
      <c r="G3" s="477"/>
      <c r="H3" s="477"/>
      <c r="I3" s="477"/>
      <c r="J3" s="200"/>
    </row>
    <row r="4" spans="1:10" ht="18" customHeight="1" thickTop="1" thickBot="1">
      <c r="A4" s="461" t="s">
        <v>245</v>
      </c>
      <c r="B4" s="461"/>
      <c r="C4" s="461"/>
      <c r="D4" s="461"/>
      <c r="E4" s="461"/>
      <c r="F4" s="461"/>
      <c r="G4" s="461"/>
      <c r="H4" s="461"/>
      <c r="I4" s="461"/>
    </row>
    <row r="5" spans="1:10" ht="18" customHeight="1" thickTop="1" thickBot="1">
      <c r="A5" s="480" t="s">
        <v>246</v>
      </c>
      <c r="B5" s="480"/>
      <c r="C5" s="480"/>
      <c r="D5" s="480"/>
      <c r="E5" s="480"/>
      <c r="F5" s="480"/>
      <c r="G5" s="480"/>
      <c r="H5" s="480"/>
      <c r="I5" s="480"/>
    </row>
    <row r="6" spans="1:10" ht="18" customHeight="1" thickTop="1" thickBot="1">
      <c r="A6" s="480" t="s">
        <v>247</v>
      </c>
      <c r="B6" s="480"/>
      <c r="C6" s="480"/>
      <c r="D6" s="480"/>
      <c r="E6" s="480"/>
      <c r="F6" s="480"/>
      <c r="G6" s="480"/>
      <c r="H6" s="480"/>
      <c r="I6" s="480"/>
    </row>
    <row r="7" spans="1:10" ht="18" customHeight="1" thickTop="1" thickBot="1">
      <c r="A7" s="480" t="s">
        <v>248</v>
      </c>
      <c r="B7" s="480"/>
      <c r="C7" s="480"/>
      <c r="D7" s="480"/>
      <c r="E7" s="480"/>
      <c r="F7" s="480"/>
      <c r="G7" s="480"/>
      <c r="H7" s="480"/>
      <c r="I7" s="480"/>
    </row>
    <row r="8" spans="1:10" ht="13.8" thickTop="1">
      <c r="A8" s="201" t="s">
        <v>249</v>
      </c>
      <c r="B8" s="201"/>
      <c r="C8" s="201"/>
      <c r="D8" s="201"/>
      <c r="E8" s="201"/>
      <c r="F8" s="201"/>
      <c r="G8" s="201"/>
      <c r="H8" s="201"/>
      <c r="I8" s="202"/>
    </row>
    <row r="9" spans="1:10" ht="12.75" customHeight="1">
      <c r="A9" s="203" t="s">
        <v>250</v>
      </c>
      <c r="B9" s="20"/>
      <c r="C9" s="203" t="s">
        <v>251</v>
      </c>
      <c r="D9" s="22"/>
      <c r="E9" s="203" t="s">
        <v>252</v>
      </c>
      <c r="F9" s="20"/>
      <c r="G9" s="203" t="s">
        <v>253</v>
      </c>
      <c r="H9" s="24"/>
      <c r="I9" s="141"/>
    </row>
    <row r="10" spans="1:10" ht="12.75" customHeight="1">
      <c r="A10" s="203" t="s">
        <v>250</v>
      </c>
      <c r="B10" s="21"/>
      <c r="C10" s="203" t="s">
        <v>251</v>
      </c>
      <c r="D10" s="23"/>
      <c r="E10" s="203" t="s">
        <v>252</v>
      </c>
      <c r="F10" s="21"/>
      <c r="G10" s="203" t="s">
        <v>253</v>
      </c>
      <c r="H10" s="25"/>
      <c r="I10" s="39"/>
    </row>
    <row r="11" spans="1:10" ht="12.75" customHeight="1">
      <c r="A11" s="203" t="s">
        <v>250</v>
      </c>
      <c r="B11" s="21"/>
      <c r="C11" s="203" t="s">
        <v>251</v>
      </c>
      <c r="D11" s="23"/>
      <c r="E11" s="203" t="s">
        <v>252</v>
      </c>
      <c r="F11" s="21"/>
      <c r="G11" s="203" t="s">
        <v>253</v>
      </c>
      <c r="H11" s="25"/>
      <c r="I11" s="141"/>
    </row>
    <row r="12" spans="1:10" ht="12.75" customHeight="1">
      <c r="A12" s="203" t="s">
        <v>250</v>
      </c>
      <c r="B12" s="21"/>
      <c r="C12" s="203" t="s">
        <v>251</v>
      </c>
      <c r="D12" s="23"/>
      <c r="E12" s="203" t="s">
        <v>252</v>
      </c>
      <c r="F12" s="21"/>
      <c r="G12" s="203" t="s">
        <v>253</v>
      </c>
      <c r="H12" s="25"/>
      <c r="I12" s="141"/>
    </row>
    <row r="13" spans="1:10" ht="12.75" customHeight="1">
      <c r="A13" s="203" t="s">
        <v>250</v>
      </c>
      <c r="B13" s="21"/>
      <c r="C13" s="203" t="s">
        <v>251</v>
      </c>
      <c r="D13" s="23"/>
      <c r="E13" s="203" t="s">
        <v>252</v>
      </c>
      <c r="F13" s="21"/>
      <c r="G13" s="203" t="s">
        <v>253</v>
      </c>
      <c r="H13" s="25"/>
      <c r="I13" s="204"/>
    </row>
    <row r="14" spans="1:10" ht="12.75" customHeight="1">
      <c r="A14" s="203" t="s">
        <v>250</v>
      </c>
      <c r="B14" s="21"/>
      <c r="C14" s="203" t="s">
        <v>251</v>
      </c>
      <c r="D14" s="23"/>
      <c r="E14" s="203" t="s">
        <v>252</v>
      </c>
      <c r="F14" s="21"/>
      <c r="G14" s="203" t="s">
        <v>253</v>
      </c>
      <c r="H14" s="25"/>
      <c r="I14" s="205"/>
    </row>
    <row r="15" spans="1:10" ht="12.75" customHeight="1">
      <c r="A15" s="203" t="s">
        <v>250</v>
      </c>
      <c r="B15" s="21"/>
      <c r="C15" s="203" t="s">
        <v>251</v>
      </c>
      <c r="D15" s="23"/>
      <c r="E15" s="203" t="s">
        <v>252</v>
      </c>
      <c r="F15" s="21"/>
      <c r="G15" s="203" t="s">
        <v>253</v>
      </c>
      <c r="H15" s="25"/>
      <c r="I15" s="141"/>
    </row>
    <row r="16" spans="1:10" ht="12.75" customHeight="1">
      <c r="A16" s="203" t="s">
        <v>250</v>
      </c>
      <c r="B16" s="21"/>
      <c r="C16" s="203" t="s">
        <v>251</v>
      </c>
      <c r="D16" s="23"/>
      <c r="E16" s="203" t="s">
        <v>252</v>
      </c>
      <c r="F16" s="21"/>
      <c r="G16" s="203" t="s">
        <v>253</v>
      </c>
      <c r="H16" s="25"/>
      <c r="I16" s="141"/>
    </row>
    <row r="17" spans="1:9" ht="12.75" customHeight="1">
      <c r="A17" s="203" t="s">
        <v>250</v>
      </c>
      <c r="B17" s="21"/>
      <c r="C17" s="203" t="s">
        <v>251</v>
      </c>
      <c r="D17" s="23"/>
      <c r="E17" s="203" t="s">
        <v>252</v>
      </c>
      <c r="F17" s="21"/>
      <c r="G17" s="203" t="s">
        <v>253</v>
      </c>
      <c r="H17" s="25"/>
      <c r="I17" s="141"/>
    </row>
    <row r="18" spans="1:9" ht="12.75" customHeight="1">
      <c r="A18" s="203" t="s">
        <v>250</v>
      </c>
      <c r="B18" s="20"/>
      <c r="C18" s="203" t="s">
        <v>251</v>
      </c>
      <c r="D18" s="22"/>
      <c r="E18" s="203" t="s">
        <v>252</v>
      </c>
      <c r="F18" s="20"/>
      <c r="G18" s="203" t="s">
        <v>253</v>
      </c>
      <c r="H18" s="24"/>
      <c r="I18" s="141"/>
    </row>
    <row r="19" spans="1:9" ht="12.75" customHeight="1">
      <c r="A19" s="203" t="s">
        <v>250</v>
      </c>
      <c r="B19" s="21"/>
      <c r="C19" s="203" t="s">
        <v>251</v>
      </c>
      <c r="D19" s="23"/>
      <c r="E19" s="203" t="s">
        <v>252</v>
      </c>
      <c r="F19" s="21"/>
      <c r="G19" s="203" t="s">
        <v>253</v>
      </c>
      <c r="H19" s="25"/>
      <c r="I19" s="141"/>
    </row>
    <row r="20" spans="1:9" ht="12.75" customHeight="1">
      <c r="A20" s="203" t="s">
        <v>250</v>
      </c>
      <c r="B20" s="21"/>
      <c r="C20" s="203" t="s">
        <v>251</v>
      </c>
      <c r="D20" s="23"/>
      <c r="E20" s="203" t="s">
        <v>252</v>
      </c>
      <c r="F20" s="21"/>
      <c r="G20" s="203" t="s">
        <v>253</v>
      </c>
      <c r="H20" s="25"/>
      <c r="I20" s="141"/>
    </row>
    <row r="21" spans="1:9" ht="12.75" customHeight="1">
      <c r="A21" s="203" t="s">
        <v>250</v>
      </c>
      <c r="B21" s="21"/>
      <c r="C21" s="203" t="s">
        <v>251</v>
      </c>
      <c r="D21" s="23"/>
      <c r="E21" s="203" t="s">
        <v>252</v>
      </c>
      <c r="F21" s="21"/>
      <c r="G21" s="203" t="s">
        <v>253</v>
      </c>
      <c r="H21" s="25"/>
      <c r="I21" s="141"/>
    </row>
    <row r="22" spans="1:9">
      <c r="A22" s="478" t="s">
        <v>254</v>
      </c>
      <c r="B22" s="478"/>
      <c r="C22" s="478"/>
      <c r="D22" s="478"/>
      <c r="E22" s="478"/>
      <c r="F22" s="206" t="s">
        <v>255</v>
      </c>
      <c r="G22" s="203" t="s">
        <v>253</v>
      </c>
      <c r="H22" s="25"/>
      <c r="I22" s="141"/>
    </row>
    <row r="23" spans="1:9" ht="18" customHeight="1">
      <c r="A23" s="125"/>
      <c r="B23" s="203"/>
      <c r="C23" s="137"/>
      <c r="D23" s="203"/>
      <c r="E23" s="203"/>
      <c r="F23" s="127"/>
      <c r="G23" s="124" t="s">
        <v>189</v>
      </c>
      <c r="H23" s="35">
        <f>SUM(H9:H22)</f>
        <v>0</v>
      </c>
      <c r="I23" s="205"/>
    </row>
    <row r="24" spans="1:9">
      <c r="A24" s="479" t="s">
        <v>256</v>
      </c>
      <c r="B24" s="479"/>
      <c r="C24" s="479"/>
      <c r="D24" s="479"/>
      <c r="E24" s="479"/>
      <c r="F24" s="479"/>
      <c r="G24" s="479"/>
      <c r="H24" s="479"/>
      <c r="I24" s="205"/>
    </row>
    <row r="25" spans="1:9">
      <c r="A25" s="127" t="s">
        <v>257</v>
      </c>
      <c r="B25" s="130"/>
      <c r="C25" s="130"/>
      <c r="D25" s="138"/>
      <c r="E25" s="127"/>
      <c r="F25" s="127"/>
      <c r="G25" s="127"/>
      <c r="H25" s="175"/>
      <c r="I25" s="141"/>
    </row>
    <row r="26" spans="1:9" ht="12.75" customHeight="1">
      <c r="A26" s="203" t="s">
        <v>250</v>
      </c>
      <c r="B26" s="20"/>
      <c r="C26" s="203" t="s">
        <v>251</v>
      </c>
      <c r="D26" s="22"/>
      <c r="E26" s="203" t="s">
        <v>252</v>
      </c>
      <c r="F26" s="20"/>
      <c r="G26" s="203" t="s">
        <v>253</v>
      </c>
      <c r="H26" s="24"/>
      <c r="I26" s="141"/>
    </row>
    <row r="27" spans="1:9" ht="12.75" customHeight="1">
      <c r="A27" s="203" t="s">
        <v>250</v>
      </c>
      <c r="B27" s="21"/>
      <c r="C27" s="203" t="s">
        <v>251</v>
      </c>
      <c r="D27" s="23"/>
      <c r="E27" s="203" t="s">
        <v>252</v>
      </c>
      <c r="F27" s="21"/>
      <c r="G27" s="203" t="s">
        <v>253</v>
      </c>
      <c r="H27" s="25"/>
      <c r="I27" s="141"/>
    </row>
    <row r="28" spans="1:9" ht="12.75" customHeight="1">
      <c r="A28" s="203" t="s">
        <v>250</v>
      </c>
      <c r="B28" s="21"/>
      <c r="C28" s="203" t="s">
        <v>251</v>
      </c>
      <c r="D28" s="23"/>
      <c r="E28" s="203" t="s">
        <v>252</v>
      </c>
      <c r="F28" s="21"/>
      <c r="G28" s="203" t="s">
        <v>253</v>
      </c>
      <c r="H28" s="25"/>
      <c r="I28" s="141"/>
    </row>
    <row r="29" spans="1:9" ht="12.75" customHeight="1">
      <c r="A29" s="203" t="s">
        <v>250</v>
      </c>
      <c r="B29" s="21"/>
      <c r="C29" s="203" t="s">
        <v>251</v>
      </c>
      <c r="D29" s="23"/>
      <c r="E29" s="203" t="s">
        <v>252</v>
      </c>
      <c r="F29" s="21"/>
      <c r="G29" s="203" t="s">
        <v>253</v>
      </c>
      <c r="H29" s="25"/>
      <c r="I29" s="141"/>
    </row>
    <row r="30" spans="1:9" ht="12.75" customHeight="1">
      <c r="A30" s="203" t="s">
        <v>250</v>
      </c>
      <c r="B30" s="21"/>
      <c r="C30" s="203" t="s">
        <v>251</v>
      </c>
      <c r="D30" s="23"/>
      <c r="E30" s="203" t="s">
        <v>252</v>
      </c>
      <c r="F30" s="21"/>
      <c r="G30" s="203" t="s">
        <v>253</v>
      </c>
      <c r="H30" s="25"/>
      <c r="I30" s="141"/>
    </row>
    <row r="31" spans="1:9" ht="12.75" customHeight="1">
      <c r="A31" s="203" t="s">
        <v>250</v>
      </c>
      <c r="B31" s="21"/>
      <c r="C31" s="203" t="s">
        <v>251</v>
      </c>
      <c r="D31" s="23"/>
      <c r="E31" s="203" t="s">
        <v>252</v>
      </c>
      <c r="F31" s="21"/>
      <c r="G31" s="203" t="s">
        <v>253</v>
      </c>
      <c r="H31" s="25"/>
      <c r="I31" s="141"/>
    </row>
    <row r="32" spans="1:9" s="120" customFormat="1" ht="18" customHeight="1">
      <c r="A32" s="130"/>
      <c r="B32" s="130"/>
      <c r="C32" s="130"/>
      <c r="D32" s="139"/>
      <c r="E32" s="127"/>
      <c r="F32" s="130"/>
      <c r="G32" s="124" t="s">
        <v>190</v>
      </c>
      <c r="H32" s="35">
        <f>SUM(H26:H31)</f>
        <v>0</v>
      </c>
    </row>
    <row r="33" spans="1:9" ht="15" customHeight="1">
      <c r="A33" s="130" t="s">
        <v>258</v>
      </c>
      <c r="B33" s="130"/>
      <c r="C33" s="130"/>
      <c r="D33" s="138"/>
      <c r="E33" s="203"/>
      <c r="F33" s="203"/>
      <c r="G33" s="205"/>
      <c r="H33" s="205"/>
      <c r="I33" s="205"/>
    </row>
    <row r="34" spans="1:9" ht="12" customHeight="1">
      <c r="A34" s="207" t="s">
        <v>259</v>
      </c>
      <c r="B34" s="130"/>
      <c r="C34" s="130"/>
      <c r="D34" s="138"/>
      <c r="E34" s="203"/>
      <c r="F34" s="124"/>
      <c r="G34" s="39"/>
      <c r="H34" s="39"/>
      <c r="I34" s="39"/>
    </row>
    <row r="35" spans="1:9" ht="12.75" customHeight="1">
      <c r="A35" s="203"/>
      <c r="B35" s="20"/>
      <c r="C35" s="203" t="s">
        <v>252</v>
      </c>
      <c r="D35" s="20"/>
      <c r="E35" s="203" t="s">
        <v>260</v>
      </c>
      <c r="F35" s="58"/>
      <c r="G35" s="203" t="s">
        <v>253</v>
      </c>
      <c r="H35" s="24"/>
      <c r="I35" s="205"/>
    </row>
    <row r="36" spans="1:9" ht="12.75" customHeight="1">
      <c r="A36" s="203"/>
      <c r="B36" s="21"/>
      <c r="C36" s="203" t="s">
        <v>252</v>
      </c>
      <c r="D36" s="21"/>
      <c r="E36" s="203" t="s">
        <v>260</v>
      </c>
      <c r="F36" s="58"/>
      <c r="G36" s="203" t="s">
        <v>253</v>
      </c>
      <c r="H36" s="25"/>
      <c r="I36" s="205"/>
    </row>
    <row r="37" spans="1:9" ht="12.75" customHeight="1">
      <c r="A37" s="203"/>
      <c r="B37" s="21"/>
      <c r="C37" s="203" t="s">
        <v>252</v>
      </c>
      <c r="D37" s="21"/>
      <c r="E37" s="203" t="s">
        <v>260</v>
      </c>
      <c r="F37" s="58"/>
      <c r="G37" s="203" t="s">
        <v>253</v>
      </c>
      <c r="H37" s="25"/>
      <c r="I37" s="141"/>
    </row>
    <row r="38" spans="1:9" ht="12.75" customHeight="1">
      <c r="A38" s="203"/>
      <c r="B38" s="21"/>
      <c r="C38" s="203" t="s">
        <v>252</v>
      </c>
      <c r="D38" s="21"/>
      <c r="E38" s="203" t="s">
        <v>260</v>
      </c>
      <c r="F38" s="58"/>
      <c r="G38" s="203" t="s">
        <v>253</v>
      </c>
      <c r="H38" s="25"/>
      <c r="I38" s="141"/>
    </row>
    <row r="39" spans="1:9" ht="12.75" customHeight="1">
      <c r="A39" s="203"/>
      <c r="B39" s="21"/>
      <c r="C39" s="203" t="s">
        <v>252</v>
      </c>
      <c r="D39" s="21"/>
      <c r="E39" s="203" t="s">
        <v>260</v>
      </c>
      <c r="F39" s="58"/>
      <c r="G39" s="203" t="s">
        <v>253</v>
      </c>
      <c r="H39" s="25"/>
      <c r="I39" s="49"/>
    </row>
    <row r="40" spans="1:9" ht="12.75" customHeight="1">
      <c r="A40" s="203"/>
      <c r="B40" s="21"/>
      <c r="C40" s="203" t="s">
        <v>252</v>
      </c>
      <c r="D40" s="21"/>
      <c r="E40" s="203" t="s">
        <v>260</v>
      </c>
      <c r="F40" s="58"/>
      <c r="G40" s="203" t="s">
        <v>253</v>
      </c>
      <c r="H40" s="25"/>
      <c r="I40" s="205"/>
    </row>
    <row r="41" spans="1:9" ht="18" customHeight="1">
      <c r="A41" s="208"/>
      <c r="D41" s="478" t="s">
        <v>191</v>
      </c>
      <c r="E41" s="478"/>
      <c r="F41" s="478"/>
      <c r="G41" s="478"/>
      <c r="H41" s="37">
        <f>SUM(H35:H40)</f>
        <v>0</v>
      </c>
      <c r="I41" s="195"/>
    </row>
    <row r="42" spans="1:9">
      <c r="A42" s="130" t="s">
        <v>261</v>
      </c>
      <c r="B42" s="130"/>
      <c r="C42" s="130"/>
      <c r="D42" s="123"/>
      <c r="E42" s="127"/>
      <c r="F42" s="127"/>
      <c r="G42" s="127"/>
      <c r="H42" s="175"/>
      <c r="I42" s="204"/>
    </row>
    <row r="43" spans="1:9" ht="12.75" customHeight="1">
      <c r="A43" s="203" t="s">
        <v>250</v>
      </c>
      <c r="B43" s="61"/>
      <c r="C43" s="203" t="s">
        <v>251</v>
      </c>
      <c r="D43" s="58"/>
      <c r="E43" s="203" t="s">
        <v>252</v>
      </c>
      <c r="F43" s="61"/>
      <c r="G43" s="36" t="s">
        <v>253</v>
      </c>
      <c r="H43" s="27"/>
      <c r="I43" s="204"/>
    </row>
    <row r="44" spans="1:9" ht="12.75" customHeight="1">
      <c r="A44" s="203" t="s">
        <v>250</v>
      </c>
      <c r="B44" s="21"/>
      <c r="C44" s="203" t="s">
        <v>251</v>
      </c>
      <c r="D44" s="23"/>
      <c r="E44" s="203" t="s">
        <v>252</v>
      </c>
      <c r="F44" s="21"/>
      <c r="G44" s="36" t="s">
        <v>253</v>
      </c>
      <c r="H44" s="25"/>
      <c r="I44" s="204"/>
    </row>
    <row r="45" spans="1:9" ht="12.75" customHeight="1">
      <c r="A45" s="203" t="s">
        <v>250</v>
      </c>
      <c r="B45" s="21"/>
      <c r="C45" s="203" t="s">
        <v>251</v>
      </c>
      <c r="D45" s="23"/>
      <c r="E45" s="203" t="s">
        <v>252</v>
      </c>
      <c r="F45" s="21"/>
      <c r="G45" s="36" t="s">
        <v>253</v>
      </c>
      <c r="H45" s="25"/>
      <c r="I45" s="204"/>
    </row>
    <row r="46" spans="1:9" ht="12.75" customHeight="1">
      <c r="A46" s="203" t="s">
        <v>250</v>
      </c>
      <c r="B46" s="21"/>
      <c r="C46" s="203" t="s">
        <v>251</v>
      </c>
      <c r="D46" s="23"/>
      <c r="E46" s="203" t="s">
        <v>252</v>
      </c>
      <c r="F46" s="21"/>
      <c r="G46" s="36" t="s">
        <v>253</v>
      </c>
      <c r="H46" s="25"/>
      <c r="I46" s="204"/>
    </row>
    <row r="47" spans="1:9" ht="18" customHeight="1">
      <c r="A47" s="125"/>
      <c r="B47" s="203"/>
      <c r="C47" s="203"/>
      <c r="D47" s="203"/>
      <c r="E47" s="478" t="s">
        <v>193</v>
      </c>
      <c r="F47" s="478"/>
      <c r="G47" s="478"/>
      <c r="H47" s="209">
        <f>SUM(H43:H46)</f>
        <v>0</v>
      </c>
      <c r="I47" s="204"/>
    </row>
    <row r="48" spans="1:9" ht="5.25" customHeight="1" thickBot="1">
      <c r="A48" s="127"/>
      <c r="B48" s="130"/>
      <c r="C48" s="130"/>
      <c r="D48" s="138"/>
      <c r="E48" s="203"/>
      <c r="F48" s="124"/>
      <c r="G48" s="39"/>
      <c r="H48" s="39"/>
      <c r="I48" s="39"/>
    </row>
    <row r="49" spans="1:9" ht="18" customHeight="1" thickTop="1" thickBot="1">
      <c r="A49" s="461" t="s">
        <v>262</v>
      </c>
      <c r="B49" s="461"/>
      <c r="C49" s="461"/>
      <c r="D49" s="461"/>
      <c r="E49" s="461"/>
      <c r="F49" s="461"/>
      <c r="G49" s="461"/>
      <c r="H49" s="461"/>
      <c r="I49" s="461"/>
    </row>
    <row r="50" spans="1:9" ht="13.8" thickTop="1">
      <c r="A50" s="130" t="s">
        <v>263</v>
      </c>
      <c r="B50" s="130"/>
      <c r="C50" s="130"/>
      <c r="D50" s="123"/>
      <c r="E50" s="127"/>
      <c r="G50" s="141"/>
      <c r="H50" s="210"/>
      <c r="I50" s="204"/>
    </row>
    <row r="51" spans="1:9" ht="15" customHeight="1">
      <c r="A51" s="125" t="s">
        <v>264</v>
      </c>
      <c r="B51" s="482"/>
      <c r="C51" s="482"/>
      <c r="D51" s="143" t="s">
        <v>265</v>
      </c>
      <c r="E51" s="263"/>
      <c r="F51" s="192" t="s">
        <v>253</v>
      </c>
      <c r="G51" s="485"/>
      <c r="H51" s="485"/>
      <c r="I51" s="204"/>
    </row>
    <row r="52" spans="1:9" ht="15" customHeight="1">
      <c r="A52" s="125" t="s">
        <v>264</v>
      </c>
      <c r="B52" s="482"/>
      <c r="C52" s="482"/>
      <c r="D52" s="143" t="s">
        <v>265</v>
      </c>
      <c r="E52" s="262"/>
      <c r="F52" s="192" t="s">
        <v>253</v>
      </c>
      <c r="G52" s="483"/>
      <c r="H52" s="483"/>
      <c r="I52" s="204"/>
    </row>
    <row r="53" spans="1:9" ht="15" customHeight="1">
      <c r="A53" s="125" t="s">
        <v>264</v>
      </c>
      <c r="B53" s="482"/>
      <c r="C53" s="482"/>
      <c r="D53" s="143" t="s">
        <v>265</v>
      </c>
      <c r="E53" s="262"/>
      <c r="F53" s="192" t="s">
        <v>253</v>
      </c>
      <c r="G53" s="483"/>
      <c r="H53" s="483"/>
      <c r="I53" s="204"/>
    </row>
    <row r="54" spans="1:9" ht="15" customHeight="1">
      <c r="A54" s="125" t="s">
        <v>264</v>
      </c>
      <c r="B54" s="482"/>
      <c r="C54" s="482"/>
      <c r="D54" s="143" t="s">
        <v>265</v>
      </c>
      <c r="E54" s="262"/>
      <c r="F54" s="192" t="s">
        <v>253</v>
      </c>
      <c r="G54" s="483"/>
      <c r="H54" s="483"/>
      <c r="I54" s="204"/>
    </row>
    <row r="55" spans="1:9" ht="15" customHeight="1">
      <c r="A55" s="125" t="s">
        <v>264</v>
      </c>
      <c r="B55" s="482"/>
      <c r="C55" s="482"/>
      <c r="D55" s="143" t="s">
        <v>265</v>
      </c>
      <c r="E55" s="262"/>
      <c r="F55" s="192" t="s">
        <v>253</v>
      </c>
      <c r="G55" s="483"/>
      <c r="H55" s="483"/>
      <c r="I55" s="204"/>
    </row>
    <row r="56" spans="1:9" ht="15" customHeight="1">
      <c r="A56" s="125" t="s">
        <v>264</v>
      </c>
      <c r="B56" s="482"/>
      <c r="C56" s="482"/>
      <c r="D56" s="143" t="s">
        <v>265</v>
      </c>
      <c r="E56" s="263"/>
      <c r="F56" s="192" t="s">
        <v>253</v>
      </c>
      <c r="G56" s="483"/>
      <c r="H56" s="483"/>
      <c r="I56" s="204"/>
    </row>
    <row r="57" spans="1:9" ht="15" customHeight="1">
      <c r="A57" s="411"/>
      <c r="B57" s="411"/>
      <c r="C57" s="411"/>
      <c r="D57" s="411"/>
      <c r="E57" s="484" t="s">
        <v>266</v>
      </c>
      <c r="F57" s="484"/>
      <c r="G57" s="483"/>
      <c r="H57" s="483"/>
      <c r="I57" s="204"/>
    </row>
    <row r="58" spans="1:9" ht="18" customHeight="1">
      <c r="A58" s="208"/>
      <c r="D58" s="478" t="s">
        <v>267</v>
      </c>
      <c r="E58" s="478"/>
      <c r="F58" s="478"/>
      <c r="G58" s="478"/>
      <c r="H58" s="37">
        <f>SUM(G51:H57)</f>
        <v>0</v>
      </c>
      <c r="I58" s="204"/>
    </row>
    <row r="59" spans="1:9" ht="15" customHeight="1">
      <c r="A59" s="130" t="s">
        <v>268</v>
      </c>
      <c r="B59" s="130"/>
      <c r="C59" s="130"/>
      <c r="D59" s="123"/>
      <c r="E59" s="127"/>
      <c r="F59" s="127"/>
      <c r="G59" s="141"/>
      <c r="H59" s="210"/>
      <c r="I59" s="204"/>
    </row>
    <row r="60" spans="1:9">
      <c r="A60" s="125" t="s">
        <v>269</v>
      </c>
      <c r="B60" s="482"/>
      <c r="C60" s="482"/>
      <c r="D60" s="203" t="s">
        <v>253</v>
      </c>
      <c r="E60" s="26"/>
      <c r="G60" s="36"/>
      <c r="H60" s="181"/>
      <c r="I60" s="204"/>
    </row>
    <row r="61" spans="1:9">
      <c r="A61" s="125" t="s">
        <v>269</v>
      </c>
      <c r="B61" s="482"/>
      <c r="C61" s="482"/>
      <c r="D61" s="203" t="s">
        <v>253</v>
      </c>
      <c r="E61" s="26"/>
      <c r="G61" s="36"/>
      <c r="H61" s="181"/>
      <c r="I61" s="204"/>
    </row>
    <row r="62" spans="1:9">
      <c r="A62" s="125" t="s">
        <v>269</v>
      </c>
      <c r="B62" s="482"/>
      <c r="C62" s="482"/>
      <c r="D62" s="203" t="s">
        <v>253</v>
      </c>
      <c r="E62" s="26"/>
      <c r="G62" s="36"/>
      <c r="H62" s="181"/>
      <c r="I62" s="204"/>
    </row>
    <row r="63" spans="1:9">
      <c r="A63" s="125" t="s">
        <v>269</v>
      </c>
      <c r="B63" s="482"/>
      <c r="C63" s="482"/>
      <c r="D63" s="203" t="s">
        <v>253</v>
      </c>
      <c r="E63" s="26"/>
      <c r="G63" s="36"/>
      <c r="H63" s="141"/>
      <c r="I63" s="204"/>
    </row>
    <row r="64" spans="1:9">
      <c r="A64" s="125" t="s">
        <v>269</v>
      </c>
      <c r="B64" s="482"/>
      <c r="C64" s="482"/>
      <c r="D64" s="203" t="s">
        <v>253</v>
      </c>
      <c r="E64" s="26"/>
      <c r="G64" s="36"/>
      <c r="H64" s="141"/>
    </row>
    <row r="65" spans="1:9">
      <c r="A65" s="211" t="s">
        <v>270</v>
      </c>
      <c r="B65" s="212"/>
      <c r="C65" s="196"/>
      <c r="D65" s="213"/>
      <c r="E65" s="26"/>
      <c r="G65" s="36"/>
      <c r="H65" s="141"/>
    </row>
    <row r="66" spans="1:9" ht="18" customHeight="1">
      <c r="A66" s="208"/>
      <c r="D66" s="478" t="s">
        <v>271</v>
      </c>
      <c r="E66" s="478"/>
      <c r="F66" s="478"/>
      <c r="G66" s="478"/>
      <c r="H66" s="37">
        <f>SUM(E60:E65)</f>
        <v>0</v>
      </c>
    </row>
    <row r="67" spans="1:9" s="120" customFormat="1" ht="3.9" customHeight="1">
      <c r="A67" s="119"/>
      <c r="B67" s="119"/>
      <c r="C67" s="119"/>
      <c r="D67" s="119"/>
      <c r="E67" s="119"/>
      <c r="F67" s="119"/>
      <c r="G67" s="119"/>
      <c r="H67" s="170"/>
    </row>
    <row r="68" spans="1:9">
      <c r="A68" s="481"/>
      <c r="B68" s="481"/>
      <c r="C68" s="481"/>
      <c r="D68" s="481"/>
      <c r="E68" s="481"/>
      <c r="F68" s="481"/>
      <c r="G68" s="481"/>
      <c r="H68" s="481"/>
      <c r="I68" s="481"/>
    </row>
    <row r="70" spans="1:9">
      <c r="H70" s="214"/>
    </row>
  </sheetData>
  <sheetProtection algorithmName="SHA-512" hashValue="xouQpA9A78Hs8DOgfAtyiSiXoYltD0G7tD5yXBvWEieHd+EEiT4+RqSxiSDtEi4kl7wVZNDH5aBGjbugjZqQUg==" saltValue="Q+uxLIekCqrnHtScgSVAiw==" spinCount="100000" sheet="1" objects="1" scenarios="1" selectLockedCells="1"/>
  <mergeCells count="33">
    <mergeCell ref="B56:C56"/>
    <mergeCell ref="B51:C51"/>
    <mergeCell ref="B52:C52"/>
    <mergeCell ref="B53:C53"/>
    <mergeCell ref="B54:C54"/>
    <mergeCell ref="B55:C55"/>
    <mergeCell ref="G56:H56"/>
    <mergeCell ref="G57:H57"/>
    <mergeCell ref="E57:F57"/>
    <mergeCell ref="G51:H51"/>
    <mergeCell ref="G52:H52"/>
    <mergeCell ref="G53:H53"/>
    <mergeCell ref="G54:H54"/>
    <mergeCell ref="G55:H55"/>
    <mergeCell ref="A68:I68"/>
    <mergeCell ref="D66:G66"/>
    <mergeCell ref="D58:G58"/>
    <mergeCell ref="B60:C60"/>
    <mergeCell ref="B63:C63"/>
    <mergeCell ref="B64:C64"/>
    <mergeCell ref="B61:C61"/>
    <mergeCell ref="B62:C62"/>
    <mergeCell ref="A49:I49"/>
    <mergeCell ref="E47:G47"/>
    <mergeCell ref="D41:G41"/>
    <mergeCell ref="A5:I5"/>
    <mergeCell ref="A7:I7"/>
    <mergeCell ref="A6:I6"/>
    <mergeCell ref="A1:I1"/>
    <mergeCell ref="A3:I3"/>
    <mergeCell ref="A22:E22"/>
    <mergeCell ref="A4:I4"/>
    <mergeCell ref="A24:H24"/>
  </mergeCells>
  <dataValidations count="1">
    <dataValidation type="list" allowBlank="1" showInputMessage="1" showErrorMessage="1" error="Must use drop down for this selection. " sqref="B35 B36 B37 B38 B39 B40" xr:uid="{0E6CE62B-F522-4BFD-8C1C-A5C91374399D}">
      <formula1>"ST,LT"</formula1>
    </dataValidation>
  </dataValidations>
  <pageMargins left="0.25" right="0.25" top="0" bottom="0" header="0.25" footer="0.25"/>
  <pageSetup scale="78" orientation="portrait" r:id="rId1"/>
  <headerFooter>
    <oddFooter>&amp;L&amp;8(revised 8/23)&amp;R2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52A1-7CF9-4A0A-8F53-9743BDC8B802}">
  <sheetPr codeName="Sheet5">
    <pageSetUpPr fitToPage="1"/>
  </sheetPr>
  <dimension ref="A1:M82"/>
  <sheetViews>
    <sheetView showGridLines="0" zoomScaleNormal="100" workbookViewId="0">
      <selection activeCell="C6" sqref="C6:D6"/>
    </sheetView>
  </sheetViews>
  <sheetFormatPr defaultColWidth="8.88671875" defaultRowHeight="13.2"/>
  <cols>
    <col min="1" max="1" width="12.44140625" style="195" customWidth="1"/>
    <col min="2" max="3" width="12.6640625" style="195" customWidth="1"/>
    <col min="4" max="4" width="15" style="195" customWidth="1"/>
    <col min="5" max="5" width="14.5546875" style="195" customWidth="1"/>
    <col min="6" max="6" width="18" style="195" customWidth="1"/>
    <col min="7" max="7" width="11.5546875" style="195" bestFit="1" customWidth="1"/>
    <col min="8" max="8" width="11.5546875" style="195" customWidth="1"/>
    <col min="9" max="9" width="11.33203125" style="199" customWidth="1"/>
    <col min="10" max="10" width="14" style="195" bestFit="1" customWidth="1"/>
    <col min="11" max="16384" width="8.88671875" style="195"/>
  </cols>
  <sheetData>
    <row r="1" spans="1:10" ht="19.95" customHeight="1">
      <c r="A1" s="476" t="s">
        <v>272</v>
      </c>
      <c r="B1" s="476"/>
      <c r="C1" s="476"/>
      <c r="D1" s="476"/>
      <c r="E1" s="476"/>
      <c r="F1" s="476"/>
      <c r="G1" s="476"/>
      <c r="H1" s="476"/>
      <c r="I1" s="476"/>
      <c r="J1" s="476"/>
    </row>
    <row r="2" spans="1:10" ht="15" customHeight="1">
      <c r="A2" s="196"/>
      <c r="B2" s="194"/>
      <c r="C2" s="490"/>
      <c r="D2" s="490"/>
      <c r="E2" s="490"/>
      <c r="F2" s="490"/>
      <c r="G2" s="123"/>
      <c r="H2" s="197"/>
      <c r="I2" s="216" t="s">
        <v>179</v>
      </c>
      <c r="J2" s="198">
        <f>'Page 1'!H7</f>
        <v>0</v>
      </c>
    </row>
    <row r="3" spans="1:10" s="120" customFormat="1" ht="15" customHeight="1" thickBot="1">
      <c r="A3" s="477" t="s">
        <v>244</v>
      </c>
      <c r="B3" s="477"/>
      <c r="C3" s="477"/>
      <c r="D3" s="477"/>
      <c r="E3" s="477"/>
      <c r="F3" s="477"/>
      <c r="G3" s="477"/>
      <c r="H3" s="477"/>
      <c r="I3" s="477"/>
      <c r="J3" s="477"/>
    </row>
    <row r="4" spans="1:10" ht="18" customHeight="1" thickTop="1" thickBot="1">
      <c r="A4" s="461" t="s">
        <v>273</v>
      </c>
      <c r="B4" s="461"/>
      <c r="C4" s="461"/>
      <c r="D4" s="461"/>
      <c r="E4" s="461"/>
      <c r="F4" s="461"/>
      <c r="G4" s="461"/>
      <c r="H4" s="461"/>
      <c r="I4" s="461"/>
      <c r="J4" s="461"/>
    </row>
    <row r="5" spans="1:10" ht="15" customHeight="1" thickTop="1">
      <c r="A5" s="217" t="s">
        <v>274</v>
      </c>
      <c r="B5" s="201"/>
      <c r="C5" s="201"/>
      <c r="D5" s="201"/>
      <c r="E5" s="201"/>
      <c r="F5" s="201"/>
      <c r="G5" s="201"/>
      <c r="H5" s="201"/>
      <c r="I5" s="201"/>
      <c r="J5" s="201"/>
    </row>
    <row r="6" spans="1:10" s="8" customFormat="1" ht="15" customHeight="1">
      <c r="A6" s="218" t="s">
        <v>275</v>
      </c>
      <c r="B6" s="218"/>
      <c r="C6" s="494"/>
      <c r="D6" s="494"/>
      <c r="E6" s="218"/>
      <c r="F6" s="218" t="s">
        <v>178</v>
      </c>
      <c r="G6" s="232">
        <f>'Page 1'!F7</f>
        <v>0</v>
      </c>
      <c r="H6" s="218"/>
      <c r="I6" s="218"/>
      <c r="J6" s="218"/>
    </row>
    <row r="7" spans="1:10">
      <c r="A7" s="123"/>
      <c r="B7" s="123"/>
      <c r="C7" s="137"/>
      <c r="D7" s="137"/>
      <c r="E7" s="123"/>
      <c r="F7" s="123"/>
      <c r="G7" s="123"/>
      <c r="H7" s="123"/>
      <c r="I7" s="123"/>
      <c r="J7" s="123"/>
    </row>
    <row r="8" spans="1:10" ht="15" customHeight="1">
      <c r="A8" s="203" t="s">
        <v>276</v>
      </c>
      <c r="B8" s="486"/>
      <c r="C8" s="486"/>
      <c r="D8" s="486"/>
      <c r="E8" s="219" t="s">
        <v>277</v>
      </c>
      <c r="F8" s="83"/>
      <c r="G8" s="203" t="s">
        <v>278</v>
      </c>
      <c r="H8" s="265"/>
      <c r="I8" s="203" t="s">
        <v>253</v>
      </c>
      <c r="J8" s="24"/>
    </row>
    <row r="9" spans="1:10" ht="15" customHeight="1">
      <c r="A9" s="203" t="s">
        <v>276</v>
      </c>
      <c r="B9" s="486"/>
      <c r="C9" s="486"/>
      <c r="D9" s="486"/>
      <c r="E9" s="219" t="s">
        <v>277</v>
      </c>
      <c r="F9" s="264"/>
      <c r="G9" s="203" t="s">
        <v>278</v>
      </c>
      <c r="H9" s="103"/>
      <c r="I9" s="203" t="s">
        <v>253</v>
      </c>
      <c r="J9" s="102"/>
    </row>
    <row r="10" spans="1:10" ht="15" customHeight="1">
      <c r="A10" s="203" t="s">
        <v>276</v>
      </c>
      <c r="B10" s="486"/>
      <c r="C10" s="486"/>
      <c r="D10" s="486"/>
      <c r="E10" s="219" t="s">
        <v>277</v>
      </c>
      <c r="F10" s="83"/>
      <c r="G10" s="203" t="s">
        <v>278</v>
      </c>
      <c r="H10" s="103"/>
      <c r="I10" s="203" t="s">
        <v>253</v>
      </c>
      <c r="J10" s="102"/>
    </row>
    <row r="11" spans="1:10" ht="15" customHeight="1">
      <c r="A11" s="203" t="s">
        <v>276</v>
      </c>
      <c r="B11" s="486"/>
      <c r="C11" s="486"/>
      <c r="D11" s="486"/>
      <c r="E11" s="219" t="s">
        <v>277</v>
      </c>
      <c r="F11" s="83"/>
      <c r="G11" s="203" t="s">
        <v>278</v>
      </c>
      <c r="H11" s="103"/>
      <c r="I11" s="203" t="s">
        <v>253</v>
      </c>
      <c r="J11" s="102"/>
    </row>
    <row r="12" spans="1:10" ht="15" customHeight="1">
      <c r="A12" s="203" t="s">
        <v>276</v>
      </c>
      <c r="B12" s="486"/>
      <c r="C12" s="486"/>
      <c r="D12" s="486"/>
      <c r="E12" s="219" t="s">
        <v>277</v>
      </c>
      <c r="F12" s="83"/>
      <c r="G12" s="203" t="s">
        <v>278</v>
      </c>
      <c r="H12" s="103"/>
      <c r="I12" s="203" t="s">
        <v>253</v>
      </c>
      <c r="J12" s="102"/>
    </row>
    <row r="13" spans="1:10" ht="15" customHeight="1">
      <c r="A13" s="203" t="s">
        <v>276</v>
      </c>
      <c r="B13" s="486"/>
      <c r="C13" s="486"/>
      <c r="D13" s="486"/>
      <c r="E13" s="219" t="s">
        <v>277</v>
      </c>
      <c r="F13" s="83"/>
      <c r="G13" s="203" t="s">
        <v>278</v>
      </c>
      <c r="H13" s="103"/>
      <c r="I13" s="203" t="s">
        <v>253</v>
      </c>
      <c r="J13" s="102"/>
    </row>
    <row r="14" spans="1:10" s="1" customFormat="1" ht="18" customHeight="1">
      <c r="A14" s="220"/>
      <c r="B14" s="221"/>
      <c r="C14" s="19"/>
      <c r="D14" s="221"/>
      <c r="E14" s="221"/>
      <c r="F14" s="221"/>
      <c r="G14" s="8"/>
      <c r="H14" s="2"/>
      <c r="I14" s="222" t="s">
        <v>279</v>
      </c>
      <c r="J14" s="101">
        <f>SUM(J8:J13)</f>
        <v>0</v>
      </c>
    </row>
    <row r="15" spans="1:10" ht="9.9" customHeight="1" thickBot="1">
      <c r="A15" s="223"/>
      <c r="B15" s="224"/>
      <c r="C15" s="224"/>
      <c r="D15" s="225"/>
      <c r="E15" s="225"/>
      <c r="F15" s="225"/>
      <c r="G15" s="226"/>
      <c r="H15" s="227"/>
      <c r="I15" s="78"/>
      <c r="J15" s="78"/>
    </row>
    <row r="16" spans="1:10" s="228" customFormat="1" ht="15" customHeight="1" thickTop="1">
      <c r="A16" s="217" t="s">
        <v>280</v>
      </c>
      <c r="B16" s="217"/>
      <c r="C16" s="217"/>
      <c r="D16" s="217"/>
      <c r="E16" s="217"/>
      <c r="F16" s="217"/>
      <c r="G16" s="217"/>
      <c r="H16" s="217"/>
      <c r="I16" s="217"/>
      <c r="J16" s="217"/>
    </row>
    <row r="17" spans="1:13" s="228" customFormat="1" ht="18" customHeight="1">
      <c r="A17" s="215" t="s">
        <v>281</v>
      </c>
      <c r="B17" s="215"/>
      <c r="C17" s="491"/>
      <c r="D17" s="491"/>
      <c r="E17" s="215" t="s">
        <v>22</v>
      </c>
      <c r="F17" s="491"/>
      <c r="G17" s="491"/>
      <c r="H17" s="215"/>
      <c r="I17" s="215"/>
      <c r="J17" s="215"/>
    </row>
    <row r="18" spans="1:13" s="1" customFormat="1" ht="4.5" customHeight="1">
      <c r="A18" s="59"/>
      <c r="B18" s="59"/>
      <c r="C18" s="59"/>
      <c r="D18" s="59"/>
      <c r="E18" s="59"/>
      <c r="F18" s="59"/>
      <c r="G18" s="59"/>
      <c r="H18" s="59"/>
      <c r="I18" s="59"/>
      <c r="J18" s="59"/>
    </row>
    <row r="19" spans="1:13" ht="15.6">
      <c r="A19" s="200" t="s">
        <v>282</v>
      </c>
      <c r="B19" s="130"/>
      <c r="C19" s="130"/>
      <c r="D19" s="130"/>
      <c r="E19" s="123"/>
      <c r="F19" s="123"/>
      <c r="H19" s="123"/>
      <c r="I19" s="123"/>
      <c r="J19" s="123"/>
    </row>
    <row r="20" spans="1:13" ht="14.1" customHeight="1">
      <c r="A20" s="203" t="s">
        <v>283</v>
      </c>
      <c r="B20" s="492"/>
      <c r="C20" s="492"/>
      <c r="D20" s="203" t="s">
        <v>284</v>
      </c>
      <c r="E20" s="486"/>
      <c r="F20" s="486"/>
      <c r="G20" s="203" t="s">
        <v>278</v>
      </c>
      <c r="H20" s="265"/>
      <c r="I20" s="203" t="s">
        <v>253</v>
      </c>
      <c r="J20" s="24"/>
    </row>
    <row r="21" spans="1:13" ht="14.1" customHeight="1">
      <c r="A21" s="203" t="s">
        <v>283</v>
      </c>
      <c r="B21" s="493"/>
      <c r="C21" s="493"/>
      <c r="D21" s="203" t="s">
        <v>284</v>
      </c>
      <c r="E21" s="489"/>
      <c r="F21" s="489"/>
      <c r="G21" s="203" t="s">
        <v>278</v>
      </c>
      <c r="H21" s="103"/>
      <c r="I21" s="203" t="s">
        <v>253</v>
      </c>
      <c r="J21" s="102"/>
    </row>
    <row r="22" spans="1:13" ht="14.1" customHeight="1">
      <c r="A22" s="203" t="s">
        <v>283</v>
      </c>
      <c r="B22" s="488"/>
      <c r="C22" s="488"/>
      <c r="D22" s="203" t="s">
        <v>284</v>
      </c>
      <c r="E22" s="489"/>
      <c r="F22" s="489"/>
      <c r="G22" s="203" t="s">
        <v>278</v>
      </c>
      <c r="H22" s="103"/>
      <c r="I22" s="203" t="s">
        <v>253</v>
      </c>
      <c r="J22" s="102"/>
    </row>
    <row r="23" spans="1:13" ht="14.1" customHeight="1">
      <c r="A23" s="203" t="s">
        <v>283</v>
      </c>
      <c r="B23" s="488"/>
      <c r="C23" s="488"/>
      <c r="D23" s="203" t="s">
        <v>284</v>
      </c>
      <c r="E23" s="489"/>
      <c r="F23" s="489"/>
      <c r="G23" s="203" t="s">
        <v>278</v>
      </c>
      <c r="H23" s="103"/>
      <c r="I23" s="203" t="s">
        <v>253</v>
      </c>
      <c r="J23" s="102"/>
    </row>
    <row r="24" spans="1:13" ht="14.1" customHeight="1">
      <c r="A24" s="203" t="s">
        <v>283</v>
      </c>
      <c r="B24" s="488"/>
      <c r="C24" s="488"/>
      <c r="D24" s="203" t="s">
        <v>284</v>
      </c>
      <c r="E24" s="489"/>
      <c r="F24" s="489"/>
      <c r="G24" s="203" t="s">
        <v>278</v>
      </c>
      <c r="H24" s="103"/>
      <c r="I24" s="203" t="s">
        <v>253</v>
      </c>
      <c r="J24" s="102"/>
    </row>
    <row r="25" spans="1:13" ht="14.1" customHeight="1">
      <c r="A25" s="203" t="s">
        <v>283</v>
      </c>
      <c r="B25" s="488"/>
      <c r="C25" s="488"/>
      <c r="D25" s="203" t="s">
        <v>284</v>
      </c>
      <c r="E25" s="489"/>
      <c r="F25" s="489"/>
      <c r="G25" s="203" t="s">
        <v>278</v>
      </c>
      <c r="H25" s="103"/>
      <c r="I25" s="203" t="s">
        <v>253</v>
      </c>
      <c r="J25" s="102"/>
    </row>
    <row r="26" spans="1:13" ht="12" customHeight="1">
      <c r="A26" s="125"/>
      <c r="B26" s="203"/>
      <c r="C26" s="137"/>
      <c r="D26" s="203"/>
      <c r="E26" s="203"/>
      <c r="F26" s="203"/>
      <c r="G26" s="203"/>
      <c r="H26" s="127"/>
      <c r="I26" s="124"/>
      <c r="J26" s="39"/>
    </row>
    <row r="27" spans="1:13" s="228" customFormat="1" ht="15.6">
      <c r="A27" s="487" t="s">
        <v>285</v>
      </c>
      <c r="B27" s="487"/>
      <c r="C27" s="487"/>
      <c r="D27" s="487"/>
      <c r="E27" s="487"/>
      <c r="F27" s="487"/>
      <c r="G27" s="487"/>
      <c r="H27" s="487"/>
      <c r="I27" s="487"/>
      <c r="J27" s="487"/>
    </row>
    <row r="28" spans="1:13" ht="6" customHeight="1">
      <c r="A28" s="123"/>
      <c r="B28" s="123"/>
      <c r="C28" s="137"/>
      <c r="D28" s="137"/>
      <c r="E28" s="123"/>
      <c r="F28" s="123"/>
      <c r="G28" s="123"/>
      <c r="H28" s="123"/>
      <c r="I28" s="123"/>
      <c r="J28" s="123"/>
      <c r="M28" s="203"/>
    </row>
    <row r="29" spans="1:13" ht="14.1" customHeight="1">
      <c r="A29" s="203" t="s">
        <v>276</v>
      </c>
      <c r="B29" s="486"/>
      <c r="C29" s="486"/>
      <c r="D29" s="486"/>
      <c r="E29" s="229" t="s">
        <v>277</v>
      </c>
      <c r="F29" s="83"/>
      <c r="G29" s="203" t="s">
        <v>278</v>
      </c>
      <c r="H29" s="265"/>
      <c r="I29" s="203" t="s">
        <v>253</v>
      </c>
      <c r="J29" s="24"/>
      <c r="M29" s="203"/>
    </row>
    <row r="30" spans="1:13" ht="14.1" customHeight="1">
      <c r="A30" s="203" t="s">
        <v>276</v>
      </c>
      <c r="B30" s="486"/>
      <c r="C30" s="486"/>
      <c r="D30" s="486"/>
      <c r="E30" s="229" t="s">
        <v>277</v>
      </c>
      <c r="F30" s="83"/>
      <c r="G30" s="203" t="s">
        <v>278</v>
      </c>
      <c r="H30" s="103"/>
      <c r="I30" s="203" t="s">
        <v>253</v>
      </c>
      <c r="J30" s="25"/>
      <c r="M30" s="203"/>
    </row>
    <row r="31" spans="1:13" ht="14.1" customHeight="1">
      <c r="A31" s="203" t="s">
        <v>276</v>
      </c>
      <c r="B31" s="486"/>
      <c r="C31" s="486"/>
      <c r="D31" s="486"/>
      <c r="E31" s="229" t="s">
        <v>277</v>
      </c>
      <c r="F31" s="83"/>
      <c r="G31" s="203" t="s">
        <v>278</v>
      </c>
      <c r="H31" s="103"/>
      <c r="I31" s="203" t="s">
        <v>253</v>
      </c>
      <c r="J31" s="25"/>
      <c r="M31" s="203"/>
    </row>
    <row r="32" spans="1:13" ht="14.1" customHeight="1">
      <c r="A32" s="203" t="s">
        <v>276</v>
      </c>
      <c r="B32" s="486"/>
      <c r="C32" s="486"/>
      <c r="D32" s="486"/>
      <c r="E32" s="229" t="s">
        <v>277</v>
      </c>
      <c r="F32" s="83"/>
      <c r="G32" s="203" t="s">
        <v>278</v>
      </c>
      <c r="H32" s="103"/>
      <c r="I32" s="203" t="s">
        <v>253</v>
      </c>
      <c r="J32" s="25"/>
      <c r="M32" s="203"/>
    </row>
    <row r="33" spans="1:10" ht="14.1" customHeight="1">
      <c r="A33" s="203" t="s">
        <v>276</v>
      </c>
      <c r="B33" s="486"/>
      <c r="C33" s="486"/>
      <c r="D33" s="486"/>
      <c r="E33" s="229" t="s">
        <v>277</v>
      </c>
      <c r="F33" s="83"/>
      <c r="G33" s="203" t="s">
        <v>278</v>
      </c>
      <c r="H33" s="103"/>
      <c r="I33" s="203" t="s">
        <v>253</v>
      </c>
      <c r="J33" s="25"/>
    </row>
    <row r="34" spans="1:10" ht="14.1" customHeight="1">
      <c r="A34" s="203" t="s">
        <v>276</v>
      </c>
      <c r="B34" s="486"/>
      <c r="C34" s="486"/>
      <c r="D34" s="486"/>
      <c r="E34" s="229" t="s">
        <v>277</v>
      </c>
      <c r="F34" s="83"/>
      <c r="G34" s="203" t="s">
        <v>278</v>
      </c>
      <c r="H34" s="103"/>
      <c r="I34" s="203" t="s">
        <v>253</v>
      </c>
      <c r="J34" s="25"/>
    </row>
    <row r="35" spans="1:10" ht="14.1" customHeight="1">
      <c r="A35" s="203" t="s">
        <v>276</v>
      </c>
      <c r="B35" s="486"/>
      <c r="C35" s="486"/>
      <c r="D35" s="486"/>
      <c r="E35" s="229" t="s">
        <v>277</v>
      </c>
      <c r="F35" s="83"/>
      <c r="G35" s="203" t="s">
        <v>278</v>
      </c>
      <c r="H35" s="265"/>
      <c r="I35" s="203" t="s">
        <v>253</v>
      </c>
      <c r="J35" s="24"/>
    </row>
    <row r="36" spans="1:10" ht="14.1" customHeight="1">
      <c r="A36" s="203" t="s">
        <v>276</v>
      </c>
      <c r="B36" s="486"/>
      <c r="C36" s="486"/>
      <c r="D36" s="486"/>
      <c r="E36" s="229" t="s">
        <v>277</v>
      </c>
      <c r="F36" s="83"/>
      <c r="G36" s="203" t="s">
        <v>278</v>
      </c>
      <c r="H36" s="103"/>
      <c r="I36" s="203" t="s">
        <v>253</v>
      </c>
      <c r="J36" s="25"/>
    </row>
    <row r="37" spans="1:10" ht="14.1" customHeight="1">
      <c r="A37" s="203" t="s">
        <v>276</v>
      </c>
      <c r="B37" s="486"/>
      <c r="C37" s="486"/>
      <c r="D37" s="486"/>
      <c r="E37" s="229" t="s">
        <v>277</v>
      </c>
      <c r="F37" s="83"/>
      <c r="G37" s="203" t="s">
        <v>278</v>
      </c>
      <c r="H37" s="103"/>
      <c r="I37" s="203" t="s">
        <v>253</v>
      </c>
      <c r="J37" s="25"/>
    </row>
    <row r="38" spans="1:10" ht="14.1" customHeight="1">
      <c r="A38" s="203" t="s">
        <v>276</v>
      </c>
      <c r="B38" s="486"/>
      <c r="C38" s="486"/>
      <c r="D38" s="486"/>
      <c r="E38" s="229" t="s">
        <v>277</v>
      </c>
      <c r="F38" s="83"/>
      <c r="G38" s="203" t="s">
        <v>278</v>
      </c>
      <c r="H38" s="103"/>
      <c r="I38" s="203" t="s">
        <v>253</v>
      </c>
      <c r="J38" s="25"/>
    </row>
    <row r="39" spans="1:10" ht="14.1" customHeight="1">
      <c r="A39" s="203" t="s">
        <v>276</v>
      </c>
      <c r="B39" s="486"/>
      <c r="C39" s="486"/>
      <c r="D39" s="486"/>
      <c r="E39" s="229" t="s">
        <v>277</v>
      </c>
      <c r="F39" s="83"/>
      <c r="G39" s="203" t="s">
        <v>278</v>
      </c>
      <c r="H39" s="103"/>
      <c r="I39" s="203" t="s">
        <v>253</v>
      </c>
      <c r="J39" s="25"/>
    </row>
    <row r="40" spans="1:10" ht="14.1" customHeight="1">
      <c r="A40" s="203" t="s">
        <v>276</v>
      </c>
      <c r="B40" s="486"/>
      <c r="C40" s="486"/>
      <c r="D40" s="486"/>
      <c r="E40" s="229" t="s">
        <v>277</v>
      </c>
      <c r="F40" s="83"/>
      <c r="G40" s="203" t="s">
        <v>278</v>
      </c>
      <c r="H40" s="103"/>
      <c r="I40" s="203" t="s">
        <v>253</v>
      </c>
      <c r="J40" s="25"/>
    </row>
    <row r="41" spans="1:10" ht="14.1" customHeight="1">
      <c r="A41" s="203" t="s">
        <v>276</v>
      </c>
      <c r="B41" s="486"/>
      <c r="C41" s="486"/>
      <c r="D41" s="486"/>
      <c r="E41" s="229" t="s">
        <v>277</v>
      </c>
      <c r="F41" s="83"/>
      <c r="G41" s="203" t="s">
        <v>278</v>
      </c>
      <c r="H41" s="265"/>
      <c r="I41" s="203" t="s">
        <v>253</v>
      </c>
      <c r="J41" s="24"/>
    </row>
    <row r="42" spans="1:10" s="120" customFormat="1" ht="14.1" customHeight="1">
      <c r="A42" s="203" t="s">
        <v>276</v>
      </c>
      <c r="B42" s="486"/>
      <c r="C42" s="486"/>
      <c r="D42" s="486"/>
      <c r="E42" s="229" t="s">
        <v>277</v>
      </c>
      <c r="F42" s="83"/>
      <c r="G42" s="203" t="s">
        <v>278</v>
      </c>
      <c r="H42" s="103"/>
      <c r="I42" s="203" t="s">
        <v>253</v>
      </c>
      <c r="J42" s="25"/>
    </row>
    <row r="43" spans="1:10" ht="14.1" customHeight="1">
      <c r="A43" s="203" t="s">
        <v>276</v>
      </c>
      <c r="B43" s="486"/>
      <c r="C43" s="486"/>
      <c r="D43" s="486"/>
      <c r="E43" s="229" t="s">
        <v>277</v>
      </c>
      <c r="F43" s="83"/>
      <c r="G43" s="203" t="s">
        <v>278</v>
      </c>
      <c r="H43" s="103"/>
      <c r="I43" s="203" t="s">
        <v>253</v>
      </c>
      <c r="J43" s="25"/>
    </row>
    <row r="44" spans="1:10" ht="14.1" customHeight="1">
      <c r="A44" s="203" t="s">
        <v>276</v>
      </c>
      <c r="B44" s="486"/>
      <c r="C44" s="486"/>
      <c r="D44" s="486"/>
      <c r="E44" s="229" t="s">
        <v>277</v>
      </c>
      <c r="F44" s="83"/>
      <c r="G44" s="203" t="s">
        <v>278</v>
      </c>
      <c r="H44" s="103"/>
      <c r="I44" s="203" t="s">
        <v>253</v>
      </c>
      <c r="J44" s="25"/>
    </row>
    <row r="45" spans="1:10" ht="14.1" customHeight="1">
      <c r="A45" s="203" t="s">
        <v>276</v>
      </c>
      <c r="B45" s="486"/>
      <c r="C45" s="486"/>
      <c r="D45" s="486"/>
      <c r="E45" s="229" t="s">
        <v>277</v>
      </c>
      <c r="F45" s="83"/>
      <c r="G45" s="203" t="s">
        <v>278</v>
      </c>
      <c r="H45" s="103"/>
      <c r="I45" s="203" t="s">
        <v>253</v>
      </c>
      <c r="J45" s="25"/>
    </row>
    <row r="46" spans="1:10" ht="14.1" customHeight="1">
      <c r="A46" s="203" t="s">
        <v>276</v>
      </c>
      <c r="B46" s="486"/>
      <c r="C46" s="486"/>
      <c r="D46" s="486"/>
      <c r="E46" s="229" t="s">
        <v>277</v>
      </c>
      <c r="F46" s="83"/>
      <c r="G46" s="203" t="s">
        <v>278</v>
      </c>
      <c r="H46" s="103"/>
      <c r="I46" s="203" t="s">
        <v>253</v>
      </c>
      <c r="J46" s="25"/>
    </row>
    <row r="47" spans="1:10" ht="14.1" customHeight="1">
      <c r="A47" s="203" t="s">
        <v>276</v>
      </c>
      <c r="B47" s="486"/>
      <c r="C47" s="486"/>
      <c r="D47" s="486"/>
      <c r="E47" s="229" t="s">
        <v>277</v>
      </c>
      <c r="F47" s="83"/>
      <c r="G47" s="203" t="s">
        <v>278</v>
      </c>
      <c r="H47" s="265"/>
      <c r="I47" s="203" t="s">
        <v>253</v>
      </c>
      <c r="J47" s="24"/>
    </row>
    <row r="48" spans="1:10" ht="14.1" customHeight="1">
      <c r="A48" s="203" t="s">
        <v>276</v>
      </c>
      <c r="B48" s="486"/>
      <c r="C48" s="486"/>
      <c r="D48" s="486"/>
      <c r="E48" s="229" t="s">
        <v>277</v>
      </c>
      <c r="F48" s="83"/>
      <c r="G48" s="203" t="s">
        <v>278</v>
      </c>
      <c r="H48" s="103"/>
      <c r="I48" s="203" t="s">
        <v>253</v>
      </c>
      <c r="J48" s="25"/>
    </row>
    <row r="49" spans="1:10" ht="14.1" customHeight="1">
      <c r="A49" s="203" t="s">
        <v>276</v>
      </c>
      <c r="B49" s="486"/>
      <c r="C49" s="486"/>
      <c r="D49" s="486"/>
      <c r="E49" s="229" t="s">
        <v>277</v>
      </c>
      <c r="F49" s="83"/>
      <c r="G49" s="203" t="s">
        <v>278</v>
      </c>
      <c r="H49" s="103"/>
      <c r="I49" s="203" t="s">
        <v>253</v>
      </c>
      <c r="J49" s="25"/>
    </row>
    <row r="50" spans="1:10" ht="14.1" customHeight="1">
      <c r="A50" s="203" t="s">
        <v>276</v>
      </c>
      <c r="B50" s="486"/>
      <c r="C50" s="486"/>
      <c r="D50" s="486"/>
      <c r="E50" s="229" t="s">
        <v>277</v>
      </c>
      <c r="F50" s="83"/>
      <c r="G50" s="203" t="s">
        <v>278</v>
      </c>
      <c r="H50" s="103"/>
      <c r="I50" s="203" t="s">
        <v>253</v>
      </c>
      <c r="J50" s="25"/>
    </row>
    <row r="51" spans="1:10" ht="14.1" customHeight="1">
      <c r="A51" s="203" t="s">
        <v>276</v>
      </c>
      <c r="B51" s="486"/>
      <c r="C51" s="486"/>
      <c r="D51" s="486"/>
      <c r="E51" s="229" t="s">
        <v>277</v>
      </c>
      <c r="F51" s="83"/>
      <c r="G51" s="203" t="s">
        <v>278</v>
      </c>
      <c r="H51" s="103"/>
      <c r="I51" s="203" t="s">
        <v>253</v>
      </c>
      <c r="J51" s="25"/>
    </row>
    <row r="52" spans="1:10" ht="14.1" customHeight="1">
      <c r="A52" s="203" t="s">
        <v>276</v>
      </c>
      <c r="B52" s="486"/>
      <c r="C52" s="486"/>
      <c r="D52" s="486"/>
      <c r="E52" s="229" t="s">
        <v>277</v>
      </c>
      <c r="F52" s="83"/>
      <c r="G52" s="203" t="s">
        <v>278</v>
      </c>
      <c r="H52" s="103"/>
      <c r="I52" s="203" t="s">
        <v>253</v>
      </c>
      <c r="J52" s="25"/>
    </row>
    <row r="53" spans="1:10" ht="14.1" customHeight="1">
      <c r="A53" s="203" t="s">
        <v>276</v>
      </c>
      <c r="B53" s="486"/>
      <c r="C53" s="486"/>
      <c r="D53" s="486"/>
      <c r="E53" s="229" t="s">
        <v>277</v>
      </c>
      <c r="F53" s="83"/>
      <c r="G53" s="203" t="s">
        <v>278</v>
      </c>
      <c r="H53" s="265"/>
      <c r="I53" s="203" t="s">
        <v>253</v>
      </c>
      <c r="J53" s="24"/>
    </row>
    <row r="54" spans="1:10" ht="14.1" customHeight="1">
      <c r="A54" s="203" t="s">
        <v>276</v>
      </c>
      <c r="B54" s="486"/>
      <c r="C54" s="486"/>
      <c r="D54" s="486"/>
      <c r="E54" s="229" t="s">
        <v>277</v>
      </c>
      <c r="F54" s="83"/>
      <c r="G54" s="203" t="s">
        <v>278</v>
      </c>
      <c r="H54" s="103"/>
      <c r="I54" s="203" t="s">
        <v>253</v>
      </c>
      <c r="J54" s="25"/>
    </row>
    <row r="55" spans="1:10" ht="14.1" customHeight="1">
      <c r="A55" s="203" t="s">
        <v>276</v>
      </c>
      <c r="B55" s="486"/>
      <c r="C55" s="486"/>
      <c r="D55" s="486"/>
      <c r="E55" s="229" t="s">
        <v>277</v>
      </c>
      <c r="F55" s="83"/>
      <c r="G55" s="203" t="s">
        <v>278</v>
      </c>
      <c r="H55" s="103"/>
      <c r="I55" s="203" t="s">
        <v>253</v>
      </c>
      <c r="J55" s="25"/>
    </row>
    <row r="56" spans="1:10" ht="14.1" customHeight="1">
      <c r="A56" s="203" t="s">
        <v>276</v>
      </c>
      <c r="B56" s="486"/>
      <c r="C56" s="486"/>
      <c r="D56" s="486"/>
      <c r="E56" s="229" t="s">
        <v>277</v>
      </c>
      <c r="F56" s="83"/>
      <c r="G56" s="203" t="s">
        <v>278</v>
      </c>
      <c r="H56" s="103"/>
      <c r="I56" s="203" t="s">
        <v>253</v>
      </c>
      <c r="J56" s="25"/>
    </row>
    <row r="57" spans="1:10" ht="14.1" customHeight="1">
      <c r="A57" s="203" t="s">
        <v>276</v>
      </c>
      <c r="B57" s="486"/>
      <c r="C57" s="486"/>
      <c r="D57" s="486"/>
      <c r="E57" s="229" t="s">
        <v>277</v>
      </c>
      <c r="F57" s="85"/>
      <c r="G57" s="203" t="s">
        <v>278</v>
      </c>
      <c r="H57" s="103"/>
      <c r="I57" s="203" t="s">
        <v>253</v>
      </c>
      <c r="J57" s="25"/>
    </row>
    <row r="58" spans="1:10" ht="14.1" customHeight="1">
      <c r="A58" s="203" t="s">
        <v>276</v>
      </c>
      <c r="B58" s="486"/>
      <c r="C58" s="486"/>
      <c r="D58" s="486"/>
      <c r="E58" s="229" t="s">
        <v>277</v>
      </c>
      <c r="F58" s="83"/>
      <c r="G58" s="203" t="s">
        <v>278</v>
      </c>
      <c r="H58" s="103"/>
      <c r="I58" s="203" t="s">
        <v>253</v>
      </c>
      <c r="J58" s="25"/>
    </row>
    <row r="59" spans="1:10" s="1" customFormat="1" ht="18" customHeight="1">
      <c r="A59" s="220"/>
      <c r="B59" s="221"/>
      <c r="C59" s="19"/>
      <c r="D59" s="221"/>
      <c r="E59" s="221"/>
      <c r="F59" s="221"/>
      <c r="G59" s="8"/>
      <c r="H59" s="2"/>
      <c r="I59" s="222" t="s">
        <v>286</v>
      </c>
      <c r="J59" s="101">
        <f>SUM(J20:J58)</f>
        <v>0</v>
      </c>
    </row>
    <row r="60" spans="1:10" s="230" customFormat="1" ht="11.25" customHeight="1" thickBot="1">
      <c r="A60" s="223"/>
      <c r="B60" s="224"/>
      <c r="C60" s="224"/>
      <c r="D60" s="225"/>
      <c r="E60" s="225"/>
      <c r="F60" s="225"/>
      <c r="G60" s="226"/>
      <c r="H60" s="227"/>
      <c r="I60" s="78"/>
      <c r="J60" s="78"/>
    </row>
    <row r="61" spans="1:10" ht="14.1" customHeight="1" thickTop="1">
      <c r="A61" s="472"/>
      <c r="B61" s="472"/>
      <c r="C61" s="472"/>
      <c r="D61" s="472"/>
      <c r="E61" s="472"/>
      <c r="F61" s="472"/>
      <c r="G61" s="472"/>
      <c r="H61" s="472"/>
      <c r="I61" s="472"/>
      <c r="J61" s="472"/>
    </row>
    <row r="62" spans="1:10">
      <c r="A62" s="130"/>
      <c r="B62" s="130"/>
      <c r="C62" s="130"/>
      <c r="D62" s="123"/>
      <c r="E62" s="123"/>
      <c r="F62" s="123"/>
      <c r="G62" s="127"/>
      <c r="H62" s="127"/>
      <c r="I62" s="141"/>
      <c r="J62" s="210"/>
    </row>
    <row r="63" spans="1:10" ht="12.75" customHeight="1">
      <c r="A63" s="125"/>
      <c r="B63" s="123"/>
      <c r="C63" s="127"/>
      <c r="D63" s="140"/>
      <c r="E63" s="140"/>
      <c r="F63" s="140"/>
      <c r="G63" s="36"/>
      <c r="H63" s="181"/>
      <c r="I63" s="203"/>
      <c r="J63"/>
    </row>
    <row r="64" spans="1:10" ht="12.75" customHeight="1">
      <c r="A64" s="125"/>
      <c r="B64" s="123"/>
      <c r="C64" s="127"/>
      <c r="D64" s="140"/>
      <c r="E64" s="140"/>
      <c r="F64" s="140"/>
      <c r="G64" s="36"/>
      <c r="H64" s="141"/>
      <c r="I64" s="203"/>
      <c r="J64"/>
    </row>
    <row r="65" spans="1:10" ht="12.75" customHeight="1">
      <c r="A65" s="125"/>
      <c r="B65" s="123"/>
      <c r="C65" s="127"/>
      <c r="D65" s="140"/>
      <c r="E65" s="140"/>
      <c r="F65" s="140"/>
      <c r="G65" s="36"/>
      <c r="H65" s="141"/>
      <c r="I65" s="203"/>
      <c r="J65"/>
    </row>
    <row r="66" spans="1:10" ht="12.75" customHeight="1">
      <c r="A66" s="125"/>
      <c r="B66" s="123"/>
      <c r="C66" s="127"/>
      <c r="D66" s="140"/>
      <c r="E66" s="140"/>
      <c r="F66" s="140"/>
      <c r="G66" s="36"/>
      <c r="H66" s="141"/>
      <c r="I66" s="203"/>
      <c r="J66"/>
    </row>
    <row r="67" spans="1:10" ht="12.75" customHeight="1">
      <c r="A67" s="125"/>
      <c r="B67" s="123"/>
      <c r="C67" s="127"/>
      <c r="D67" s="140"/>
      <c r="E67" s="140"/>
      <c r="F67" s="140"/>
      <c r="G67" s="36"/>
      <c r="H67" s="141"/>
      <c r="I67" s="203"/>
      <c r="J67"/>
    </row>
    <row r="68" spans="1:10" ht="12.75" customHeight="1">
      <c r="A68" s="125"/>
      <c r="B68" s="123"/>
      <c r="C68" s="127"/>
      <c r="D68" s="140"/>
      <c r="E68" s="140"/>
      <c r="F68" s="140"/>
      <c r="G68" s="36"/>
      <c r="H68" s="141"/>
      <c r="I68" s="205"/>
      <c r="J68"/>
    </row>
    <row r="69" spans="1:10" ht="12.75" customHeight="1">
      <c r="A69" s="125"/>
      <c r="B69" s="123"/>
      <c r="C69" s="127"/>
      <c r="D69" s="140"/>
      <c r="E69" s="140"/>
      <c r="F69" s="140"/>
      <c r="G69" s="36"/>
      <c r="H69" s="141"/>
      <c r="I69" s="39"/>
      <c r="J69" s="141"/>
    </row>
    <row r="70" spans="1:10" ht="12" customHeight="1">
      <c r="A70" s="208"/>
      <c r="D70" s="478"/>
      <c r="E70" s="478"/>
      <c r="F70" s="478"/>
      <c r="G70" s="478"/>
      <c r="H70" s="478"/>
      <c r="I70" s="478"/>
      <c r="J70" s="39"/>
    </row>
    <row r="71" spans="1:10" ht="15" customHeight="1">
      <c r="A71" s="130"/>
      <c r="B71" s="130"/>
      <c r="C71" s="130"/>
      <c r="D71" s="123"/>
      <c r="E71" s="123"/>
      <c r="F71" s="123"/>
      <c r="G71" s="127"/>
      <c r="H71" s="127"/>
      <c r="I71" s="141"/>
      <c r="J71" s="210"/>
    </row>
    <row r="72" spans="1:10">
      <c r="A72" s="125"/>
      <c r="B72" s="479"/>
      <c r="C72" s="479"/>
      <c r="D72" s="203"/>
      <c r="E72" s="203"/>
      <c r="F72" s="203"/>
      <c r="G72" s="181"/>
      <c r="I72" s="36"/>
      <c r="J72" s="181"/>
    </row>
    <row r="73" spans="1:10">
      <c r="A73" s="125"/>
      <c r="B73" s="479"/>
      <c r="C73" s="479"/>
      <c r="D73" s="203"/>
      <c r="E73" s="203"/>
      <c r="F73" s="203"/>
      <c r="G73" s="181"/>
      <c r="I73" s="36"/>
      <c r="J73" s="141"/>
    </row>
    <row r="74" spans="1:10">
      <c r="A74" s="125"/>
      <c r="B74" s="479"/>
      <c r="C74" s="479"/>
      <c r="D74" s="203"/>
      <c r="E74" s="203"/>
      <c r="F74" s="203"/>
      <c r="G74" s="181"/>
      <c r="I74" s="36"/>
      <c r="J74" s="141"/>
    </row>
    <row r="75" spans="1:10">
      <c r="A75" s="125"/>
      <c r="B75" s="479"/>
      <c r="C75" s="479"/>
      <c r="D75" s="203"/>
      <c r="E75" s="203"/>
      <c r="F75" s="203"/>
      <c r="G75" s="181"/>
      <c r="I75" s="36"/>
      <c r="J75" s="141"/>
    </row>
    <row r="76" spans="1:10">
      <c r="A76" s="125"/>
      <c r="B76" s="479"/>
      <c r="C76" s="479"/>
      <c r="D76" s="203"/>
      <c r="E76" s="203"/>
      <c r="F76" s="203"/>
      <c r="G76" s="181"/>
      <c r="I76" s="36"/>
      <c r="J76" s="141"/>
    </row>
    <row r="77" spans="1:10">
      <c r="A77" s="125"/>
      <c r="B77" s="479"/>
      <c r="C77" s="479"/>
      <c r="D77" s="203"/>
      <c r="E77" s="203"/>
      <c r="F77" s="203"/>
      <c r="G77" s="181"/>
      <c r="I77" s="36"/>
      <c r="J77" s="141"/>
    </row>
    <row r="78" spans="1:10">
      <c r="A78" s="146"/>
      <c r="B78" s="231"/>
      <c r="C78" s="196"/>
      <c r="D78" s="213"/>
      <c r="E78" s="213"/>
      <c r="F78" s="213"/>
      <c r="G78" s="181"/>
      <c r="I78" s="36"/>
      <c r="J78" s="141"/>
    </row>
    <row r="79" spans="1:10" ht="12" customHeight="1">
      <c r="A79" s="208"/>
      <c r="D79" s="478"/>
      <c r="E79" s="478"/>
      <c r="F79" s="478"/>
      <c r="G79" s="478"/>
      <c r="H79" s="478"/>
      <c r="I79" s="478"/>
      <c r="J79" s="39"/>
    </row>
    <row r="82" spans="10:10">
      <c r="J82" s="214"/>
    </row>
  </sheetData>
  <sheetProtection algorithmName="SHA-512" hashValue="rBPN8yKLk1gZ4TuhrqEDdJ/hRxQTA2SIYPCcOTSjTuNNjXOq3VVEMaYNsiGfOMClxuhaet0YZZKwLKe6Kqbr+A==" saltValue="Pj452IYfb0BN7vzAvQiH3g==" spinCount="100000" sheet="1" objects="1" scenarios="1" selectLockedCells="1"/>
  <dataConsolidate/>
  <mergeCells count="65">
    <mergeCell ref="C2:F2"/>
    <mergeCell ref="A3:J3"/>
    <mergeCell ref="F17:G17"/>
    <mergeCell ref="B20:C20"/>
    <mergeCell ref="B21:C21"/>
    <mergeCell ref="C17:D17"/>
    <mergeCell ref="B8:D8"/>
    <mergeCell ref="B9:D9"/>
    <mergeCell ref="A4:J4"/>
    <mergeCell ref="C6:D6"/>
    <mergeCell ref="B39:D39"/>
    <mergeCell ref="B51:D51"/>
    <mergeCell ref="B52:D52"/>
    <mergeCell ref="B58:D58"/>
    <mergeCell ref="B45:D45"/>
    <mergeCell ref="B46:D46"/>
    <mergeCell ref="B47:D47"/>
    <mergeCell ref="B48:D48"/>
    <mergeCell ref="B49:D49"/>
    <mergeCell ref="B40:D40"/>
    <mergeCell ref="B41:D41"/>
    <mergeCell ref="B42:D42"/>
    <mergeCell ref="B43:D43"/>
    <mergeCell ref="B44:D44"/>
    <mergeCell ref="B57:D57"/>
    <mergeCell ref="D79:I79"/>
    <mergeCell ref="A61:J61"/>
    <mergeCell ref="D70:I70"/>
    <mergeCell ref="B72:C72"/>
    <mergeCell ref="B73:C73"/>
    <mergeCell ref="B74:C74"/>
    <mergeCell ref="B75:C75"/>
    <mergeCell ref="B76:C76"/>
    <mergeCell ref="B77:C77"/>
    <mergeCell ref="A27:J27"/>
    <mergeCell ref="B10:D10"/>
    <mergeCell ref="B11:D11"/>
    <mergeCell ref="B12:D12"/>
    <mergeCell ref="B13:D13"/>
    <mergeCell ref="B22:C22"/>
    <mergeCell ref="B23:C23"/>
    <mergeCell ref="B24:C24"/>
    <mergeCell ref="B25:C25"/>
    <mergeCell ref="E20:F20"/>
    <mergeCell ref="E21:F21"/>
    <mergeCell ref="E22:F22"/>
    <mergeCell ref="E23:F23"/>
    <mergeCell ref="E24:F24"/>
    <mergeCell ref="E25:F25"/>
    <mergeCell ref="A1:J1"/>
    <mergeCell ref="B53:D53"/>
    <mergeCell ref="B54:D54"/>
    <mergeCell ref="B55:D55"/>
    <mergeCell ref="B56:D56"/>
    <mergeCell ref="B50:D50"/>
    <mergeCell ref="B29:D29"/>
    <mergeCell ref="B30:D30"/>
    <mergeCell ref="B31:D31"/>
    <mergeCell ref="B32:D32"/>
    <mergeCell ref="B33:D33"/>
    <mergeCell ref="B34:D34"/>
    <mergeCell ref="B35:D35"/>
    <mergeCell ref="B36:D36"/>
    <mergeCell ref="B37:D37"/>
    <mergeCell ref="B38:D38"/>
  </mergeCells>
  <dataValidations count="2">
    <dataValidation type="list" allowBlank="1" showInputMessage="1" showErrorMessage="1" error="Must use drop down menu for this selection. _x000a_" sqref="C17:D17" xr:uid="{F83FA27D-5194-4BDB-BC97-5025BD20669F}">
      <formula1>"Buffalo, Genesee/Wyoming, Niagara/Orleans, Southern Erie, Northern Erie, Southern Tier East, Southern Tier West"</formula1>
    </dataValidation>
    <dataValidation type="list" allowBlank="1" showInputMessage="1" showErrorMessage="1" error="Must use drop down menu for this selection. " sqref="F17:G17" xr:uid="{C3DF6A30-71E1-4419-A6AB-D6263B32B194}">
      <formula1>"Rev. Ronald Sajdak, Rev. Gregory Jakubowicz, Rev. Msgr. Robert E. Zapfel, Rev. Sean DiMaria, Rev. Bernard Nowak, Rev. Todd Remick, Rev. James Hartwell, Rev. Steven Jekielek"</formula1>
    </dataValidation>
  </dataValidations>
  <printOptions horizontalCentered="1"/>
  <pageMargins left="0.25" right="0.25" top="0.25" bottom="0.5" header="0.25" footer="0.25"/>
  <pageSetup scale="77" orientation="portrait" r:id="rId1"/>
  <headerFooter>
    <oddFooter>&amp;L&amp;8(revised 8/23)&amp;R3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J78"/>
  <sheetViews>
    <sheetView showGridLines="0" zoomScaleNormal="100" workbookViewId="0">
      <selection activeCell="G7" sqref="G7"/>
    </sheetView>
  </sheetViews>
  <sheetFormatPr defaultColWidth="8.88671875" defaultRowHeight="13.2"/>
  <cols>
    <col min="1" max="4" width="12.6640625" style="195" customWidth="1"/>
    <col min="5" max="5" width="11.33203125" style="195" customWidth="1"/>
    <col min="6" max="6" width="12.5546875" style="195" customWidth="1"/>
    <col min="7" max="7" width="15.6640625" style="199" customWidth="1"/>
    <col min="8" max="8" width="1.88671875" style="195" customWidth="1"/>
    <col min="9" max="9" width="15.6640625" style="199" customWidth="1"/>
    <col min="10" max="16384" width="8.88671875" style="195"/>
  </cols>
  <sheetData>
    <row r="1" spans="1:10" ht="19.95" customHeight="1">
      <c r="A1" s="476" t="s">
        <v>287</v>
      </c>
      <c r="B1" s="476"/>
      <c r="C1" s="476"/>
      <c r="D1" s="476"/>
      <c r="E1" s="476"/>
      <c r="F1" s="476"/>
      <c r="G1" s="476"/>
      <c r="H1" s="476"/>
      <c r="I1" s="476"/>
    </row>
    <row r="2" spans="1:10" ht="15" customHeight="1">
      <c r="A2" s="196"/>
      <c r="B2" s="137"/>
      <c r="C2" s="123"/>
      <c r="D2" s="137"/>
      <c r="E2" s="123"/>
      <c r="F2" s="197"/>
      <c r="G2" s="130" t="s">
        <v>179</v>
      </c>
      <c r="H2" s="203"/>
      <c r="I2" s="198">
        <f>'Page 1'!H7</f>
        <v>0</v>
      </c>
    </row>
    <row r="3" spans="1:10" s="120" customFormat="1" ht="15" customHeight="1" thickBot="1">
      <c r="A3" s="477" t="s">
        <v>244</v>
      </c>
      <c r="B3" s="477"/>
      <c r="C3" s="477"/>
      <c r="D3" s="477"/>
      <c r="E3" s="477"/>
      <c r="F3" s="477"/>
      <c r="G3" s="477"/>
      <c r="H3" s="477"/>
      <c r="I3" s="477"/>
      <c r="J3" s="477"/>
    </row>
    <row r="4" spans="1:10" ht="15" customHeight="1" thickTop="1" thickBot="1">
      <c r="A4" s="480" t="s">
        <v>288</v>
      </c>
      <c r="B4" s="480"/>
      <c r="C4" s="480"/>
      <c r="D4" s="480"/>
      <c r="E4" s="480"/>
      <c r="F4" s="480"/>
      <c r="G4" s="480"/>
      <c r="H4" s="480"/>
      <c r="I4" s="480"/>
    </row>
    <row r="5" spans="1:10" ht="13.8" thickTop="1">
      <c r="A5" s="196"/>
      <c r="B5" s="196"/>
      <c r="C5" s="137" t="s">
        <v>289</v>
      </c>
      <c r="D5" s="196"/>
      <c r="E5" s="196"/>
      <c r="F5" s="196"/>
      <c r="G5" s="141" t="s">
        <v>290</v>
      </c>
      <c r="H5" s="137"/>
      <c r="I5" s="266" t="s">
        <v>291</v>
      </c>
    </row>
    <row r="6" spans="1:10">
      <c r="A6" s="123" t="s">
        <v>292</v>
      </c>
      <c r="B6" s="203"/>
      <c r="C6" s="203"/>
      <c r="D6" s="203"/>
      <c r="E6" s="203"/>
      <c r="F6" s="203"/>
      <c r="G6" s="141" t="s">
        <v>293</v>
      </c>
      <c r="H6" s="137"/>
      <c r="I6" s="266" t="s">
        <v>294</v>
      </c>
    </row>
    <row r="7" spans="1:10">
      <c r="A7" s="125" t="s">
        <v>295</v>
      </c>
      <c r="B7" s="203"/>
      <c r="C7" s="267"/>
      <c r="D7" s="267"/>
      <c r="E7" s="267"/>
      <c r="F7" s="267"/>
      <c r="G7" s="24"/>
      <c r="H7" s="141"/>
      <c r="I7" s="104"/>
    </row>
    <row r="8" spans="1:10">
      <c r="A8" s="125" t="s">
        <v>296</v>
      </c>
      <c r="B8" s="203"/>
      <c r="C8" s="267"/>
      <c r="D8" s="267"/>
      <c r="E8" s="267"/>
      <c r="F8" s="267"/>
      <c r="G8" s="25"/>
      <c r="H8" s="141"/>
      <c r="I8" s="105"/>
    </row>
    <row r="9" spans="1:10">
      <c r="A9" s="125"/>
      <c r="B9" s="203"/>
      <c r="C9" s="203"/>
      <c r="D9" s="203"/>
      <c r="E9" s="203"/>
      <c r="F9" s="124" t="s">
        <v>297</v>
      </c>
      <c r="G9" s="177">
        <f>SUM(G7:G8)</f>
        <v>0</v>
      </c>
      <c r="H9" s="141"/>
      <c r="I9" s="177">
        <f>SUM(I7:I8)</f>
        <v>0</v>
      </c>
    </row>
    <row r="10" spans="1:10" ht="12" customHeight="1">
      <c r="A10" s="208"/>
      <c r="B10" s="196"/>
      <c r="C10" s="137" t="s">
        <v>298</v>
      </c>
      <c r="D10" s="196"/>
      <c r="E10" s="196"/>
      <c r="F10" s="196"/>
      <c r="G10" s="204"/>
      <c r="H10" s="204"/>
      <c r="I10" s="204"/>
    </row>
    <row r="11" spans="1:10">
      <c r="A11" s="123" t="s">
        <v>299</v>
      </c>
      <c r="B11" s="203"/>
      <c r="C11" s="203"/>
      <c r="D11" s="203"/>
      <c r="E11" s="203"/>
      <c r="F11" s="203"/>
      <c r="G11" s="205"/>
      <c r="H11" s="205"/>
      <c r="I11" s="205"/>
    </row>
    <row r="12" spans="1:10">
      <c r="A12" s="125" t="s">
        <v>300</v>
      </c>
      <c r="B12" s="203"/>
      <c r="C12" s="267"/>
      <c r="D12" s="267"/>
      <c r="E12" s="267"/>
      <c r="F12" s="267"/>
      <c r="G12" s="27"/>
      <c r="H12" s="141"/>
      <c r="I12" s="106"/>
    </row>
    <row r="13" spans="1:10">
      <c r="A13" s="125" t="s">
        <v>301</v>
      </c>
      <c r="B13" s="267"/>
      <c r="C13" s="267"/>
      <c r="D13" s="267"/>
      <c r="E13" s="267"/>
      <c r="F13" s="267"/>
      <c r="G13" s="25"/>
      <c r="H13" s="141"/>
      <c r="I13" s="105"/>
    </row>
    <row r="14" spans="1:10">
      <c r="A14" s="125" t="s">
        <v>302</v>
      </c>
      <c r="B14" s="203"/>
      <c r="C14" s="268"/>
      <c r="D14" s="269"/>
      <c r="E14" s="269"/>
      <c r="F14" s="269"/>
      <c r="G14" s="25"/>
      <c r="H14" s="141"/>
      <c r="I14" s="105"/>
    </row>
    <row r="15" spans="1:10">
      <c r="A15" s="125" t="s">
        <v>303</v>
      </c>
      <c r="B15" s="203"/>
      <c r="C15" s="203"/>
      <c r="D15" s="269"/>
      <c r="E15" s="269"/>
      <c r="F15" s="269"/>
      <c r="G15" s="25"/>
      <c r="H15" s="141"/>
      <c r="I15" s="105"/>
    </row>
    <row r="16" spans="1:10">
      <c r="A16" s="125" t="s">
        <v>304</v>
      </c>
      <c r="B16" s="267"/>
      <c r="C16" s="267"/>
      <c r="D16" s="267"/>
      <c r="E16" s="267"/>
      <c r="F16" s="267"/>
      <c r="G16" s="25"/>
      <c r="H16" s="141"/>
      <c r="I16" s="105"/>
    </row>
    <row r="17" spans="1:9">
      <c r="A17" s="125" t="s">
        <v>305</v>
      </c>
      <c r="B17" s="203"/>
      <c r="C17" s="268"/>
      <c r="D17" s="269"/>
      <c r="E17" s="269"/>
      <c r="F17" s="269"/>
      <c r="G17" s="25"/>
      <c r="H17" s="141"/>
      <c r="I17" s="105"/>
    </row>
    <row r="18" spans="1:9">
      <c r="A18" s="125" t="s">
        <v>306</v>
      </c>
      <c r="B18" s="203"/>
      <c r="C18" s="203"/>
      <c r="D18" s="269"/>
      <c r="E18" s="269"/>
      <c r="F18" s="269"/>
      <c r="G18" s="25"/>
      <c r="H18" s="141"/>
      <c r="I18" s="105"/>
    </row>
    <row r="19" spans="1:9">
      <c r="A19" s="125" t="s">
        <v>307</v>
      </c>
      <c r="B19" s="267"/>
      <c r="C19" s="267"/>
      <c r="D19" s="267"/>
      <c r="E19" s="267"/>
      <c r="F19" s="267"/>
      <c r="G19" s="25"/>
      <c r="H19" s="141"/>
      <c r="I19" s="105"/>
    </row>
    <row r="20" spans="1:9">
      <c r="A20" s="125" t="s">
        <v>308</v>
      </c>
      <c r="B20" s="269"/>
      <c r="C20" s="269"/>
      <c r="D20" s="269"/>
      <c r="E20" s="269"/>
      <c r="F20" s="269"/>
      <c r="G20" s="25"/>
      <c r="H20" s="141"/>
      <c r="I20" s="105"/>
    </row>
    <row r="21" spans="1:9">
      <c r="A21" s="125" t="s">
        <v>309</v>
      </c>
      <c r="B21" s="203"/>
      <c r="C21" s="203"/>
      <c r="D21" s="203"/>
      <c r="E21" s="269"/>
      <c r="F21" s="269"/>
      <c r="G21" s="25"/>
      <c r="H21" s="141"/>
      <c r="I21" s="105"/>
    </row>
    <row r="22" spans="1:9">
      <c r="A22" s="125" t="s">
        <v>310</v>
      </c>
      <c r="B22" s="267"/>
      <c r="C22" s="267"/>
      <c r="D22" s="267"/>
      <c r="E22" s="269"/>
      <c r="F22" s="269"/>
      <c r="G22" s="25"/>
      <c r="H22" s="141"/>
      <c r="I22" s="105"/>
    </row>
    <row r="23" spans="1:9">
      <c r="A23" s="125"/>
      <c r="B23" s="203"/>
      <c r="C23" s="203"/>
      <c r="D23" s="203"/>
      <c r="E23" s="203"/>
      <c r="F23" s="124" t="s">
        <v>311</v>
      </c>
      <c r="G23" s="177">
        <f>SUM(G12:G22)</f>
        <v>0</v>
      </c>
      <c r="H23" s="141"/>
      <c r="I23" s="177">
        <f>SUM(I12:I22)</f>
        <v>0</v>
      </c>
    </row>
    <row r="24" spans="1:9" ht="12" customHeight="1">
      <c r="A24" s="125"/>
      <c r="B24" s="203"/>
      <c r="C24" s="137" t="s">
        <v>312</v>
      </c>
      <c r="D24" s="203"/>
      <c r="E24" s="203"/>
      <c r="F24" s="203"/>
      <c r="G24" s="205"/>
      <c r="H24" s="205"/>
      <c r="I24" s="205"/>
    </row>
    <row r="25" spans="1:9">
      <c r="A25" s="123" t="s">
        <v>313</v>
      </c>
      <c r="B25" s="203"/>
      <c r="C25" s="203"/>
      <c r="D25" s="203"/>
      <c r="E25" s="203"/>
      <c r="F25" s="203"/>
      <c r="G25" s="205"/>
      <c r="H25" s="205"/>
      <c r="I25" s="205"/>
    </row>
    <row r="26" spans="1:9">
      <c r="A26" s="415" t="s">
        <v>314</v>
      </c>
      <c r="B26" s="267"/>
      <c r="C26" s="267"/>
      <c r="D26" s="267"/>
      <c r="E26" s="267"/>
      <c r="F26" s="267"/>
      <c r="G26" s="27"/>
      <c r="H26" s="141"/>
      <c r="I26" s="106"/>
    </row>
    <row r="27" spans="1:9">
      <c r="A27" s="125" t="s">
        <v>315</v>
      </c>
      <c r="B27" s="203"/>
      <c r="C27" s="203"/>
      <c r="D27" s="203"/>
      <c r="E27" s="267"/>
      <c r="F27" s="267"/>
      <c r="G27" s="27"/>
      <c r="H27" s="141"/>
      <c r="I27" s="106"/>
    </row>
    <row r="28" spans="1:9">
      <c r="A28" s="125" t="s">
        <v>316</v>
      </c>
      <c r="B28" s="203"/>
      <c r="C28" s="267"/>
      <c r="D28" s="267"/>
      <c r="E28" s="267"/>
      <c r="F28" s="267"/>
      <c r="G28" s="27"/>
      <c r="H28" s="141"/>
      <c r="I28" s="106"/>
    </row>
    <row r="29" spans="1:9">
      <c r="A29" s="125" t="s">
        <v>317</v>
      </c>
      <c r="B29" s="203"/>
      <c r="C29" s="499" t="s">
        <v>318</v>
      </c>
      <c r="D29" s="499"/>
      <c r="E29" s="499"/>
      <c r="F29" s="499"/>
      <c r="G29" s="25"/>
      <c r="H29" s="141"/>
      <c r="I29" s="105"/>
    </row>
    <row r="30" spans="1:9">
      <c r="A30" s="125" t="s">
        <v>319</v>
      </c>
      <c r="B30" s="203"/>
      <c r="C30" s="269"/>
      <c r="D30" s="269"/>
      <c r="E30" s="269"/>
      <c r="F30" s="269"/>
      <c r="G30" s="25"/>
      <c r="H30" s="141"/>
      <c r="I30" s="105"/>
    </row>
    <row r="31" spans="1:9">
      <c r="A31" s="125" t="s">
        <v>320</v>
      </c>
      <c r="B31" s="267"/>
      <c r="C31" s="269"/>
      <c r="D31" s="269"/>
      <c r="E31" s="269"/>
      <c r="F31" s="269"/>
      <c r="G31" s="25"/>
      <c r="H31" s="141"/>
      <c r="I31" s="105"/>
    </row>
    <row r="32" spans="1:9">
      <c r="A32" s="125"/>
      <c r="B32" s="203"/>
      <c r="C32" s="203"/>
      <c r="D32" s="203"/>
      <c r="E32" s="203"/>
      <c r="F32" s="124" t="s">
        <v>321</v>
      </c>
      <c r="G32" s="177">
        <f>SUM(G26:G31)</f>
        <v>0</v>
      </c>
      <c r="H32" s="141"/>
      <c r="I32" s="177">
        <f>SUM(I26:I31)</f>
        <v>0</v>
      </c>
    </row>
    <row r="33" spans="1:9" ht="12" customHeight="1">
      <c r="A33" s="125"/>
      <c r="B33" s="203"/>
      <c r="C33" s="137" t="s">
        <v>322</v>
      </c>
      <c r="D33" s="203"/>
      <c r="E33" s="203"/>
      <c r="F33" s="203"/>
      <c r="G33" s="205"/>
      <c r="H33" s="205"/>
      <c r="I33" s="205"/>
    </row>
    <row r="34" spans="1:9">
      <c r="A34" s="123" t="s">
        <v>323</v>
      </c>
      <c r="B34" s="203"/>
      <c r="C34" s="203"/>
      <c r="D34" s="203"/>
      <c r="E34" s="267"/>
      <c r="F34" s="267"/>
      <c r="G34" s="27"/>
      <c r="H34" s="141"/>
      <c r="I34" s="106"/>
    </row>
    <row r="35" spans="1:9" ht="6" customHeight="1">
      <c r="A35" s="125"/>
      <c r="B35" s="203"/>
      <c r="C35" s="203"/>
      <c r="D35" s="203"/>
      <c r="E35" s="203"/>
      <c r="F35" s="203"/>
      <c r="G35" s="205"/>
      <c r="H35" s="205"/>
      <c r="I35" s="205"/>
    </row>
    <row r="36" spans="1:9" ht="6" customHeight="1">
      <c r="A36" s="125"/>
      <c r="B36" s="203"/>
      <c r="C36" s="203"/>
      <c r="D36" s="203"/>
      <c r="E36" s="203"/>
      <c r="F36" s="203"/>
      <c r="G36" s="205"/>
      <c r="H36" s="205"/>
      <c r="I36" s="205"/>
    </row>
    <row r="37" spans="1:9" ht="13.8" thickBot="1">
      <c r="A37" s="125"/>
      <c r="B37" s="203"/>
      <c r="C37" s="203"/>
      <c r="D37" s="203"/>
      <c r="E37" s="203"/>
      <c r="F37" s="124" t="s">
        <v>324</v>
      </c>
      <c r="G37" s="37">
        <f>SUM(G9,G23,G32,G34)</f>
        <v>0</v>
      </c>
      <c r="H37" s="39"/>
      <c r="I37" s="37">
        <f>SUM(I9,I23,I32,I34)</f>
        <v>0</v>
      </c>
    </row>
    <row r="38" spans="1:9" ht="6" customHeight="1">
      <c r="A38" s="125"/>
      <c r="B38" s="203"/>
      <c r="C38" s="203"/>
      <c r="D38" s="203"/>
      <c r="E38" s="270"/>
      <c r="F38" s="271"/>
      <c r="G38" s="79"/>
      <c r="H38" s="233"/>
      <c r="I38" s="80"/>
    </row>
    <row r="39" spans="1:9">
      <c r="A39" s="125"/>
      <c r="B39" s="203"/>
      <c r="C39" s="203"/>
      <c r="D39" s="203"/>
      <c r="E39" s="272" t="s">
        <v>201</v>
      </c>
      <c r="F39" s="273">
        <v>999</v>
      </c>
      <c r="G39" s="507"/>
      <c r="H39" s="507"/>
      <c r="I39" s="508"/>
    </row>
    <row r="40" spans="1:9" ht="6" customHeight="1">
      <c r="A40" s="125"/>
      <c r="B40" s="203"/>
      <c r="C40" s="203"/>
      <c r="D40" s="203"/>
      <c r="E40" s="274"/>
      <c r="F40" s="124"/>
      <c r="G40" s="82"/>
      <c r="H40" s="141"/>
      <c r="I40" s="81"/>
    </row>
    <row r="41" spans="1:9" ht="12.75" customHeight="1">
      <c r="A41" s="125"/>
      <c r="B41" s="203"/>
      <c r="C41" s="203"/>
      <c r="D41" s="203"/>
      <c r="E41" s="274"/>
      <c r="F41" s="124" t="s">
        <v>242</v>
      </c>
      <c r="G41" s="511"/>
      <c r="H41" s="511"/>
      <c r="I41" s="512"/>
    </row>
    <row r="42" spans="1:9" ht="6" customHeight="1" thickBot="1">
      <c r="A42" s="125"/>
      <c r="B42" s="203"/>
      <c r="C42" s="203"/>
      <c r="D42" s="203"/>
      <c r="E42" s="275"/>
      <c r="F42" s="276"/>
      <c r="G42" s="509"/>
      <c r="H42" s="509"/>
      <c r="I42" s="510"/>
    </row>
    <row r="43" spans="1:9" ht="11.25" customHeight="1">
      <c r="A43" s="125"/>
      <c r="B43" s="203"/>
      <c r="C43" s="137" t="s">
        <v>325</v>
      </c>
      <c r="D43" s="203"/>
      <c r="E43" s="203"/>
      <c r="F43" s="203"/>
      <c r="G43" s="205"/>
      <c r="H43" s="205"/>
      <c r="I43" s="205"/>
    </row>
    <row r="44" spans="1:9">
      <c r="A44" s="123" t="s">
        <v>326</v>
      </c>
      <c r="B44" s="203"/>
      <c r="C44" s="203"/>
      <c r="D44" s="203"/>
      <c r="E44" s="203"/>
      <c r="F44" s="203"/>
      <c r="G44" s="205"/>
      <c r="H44" s="205"/>
      <c r="I44" s="205"/>
    </row>
    <row r="45" spans="1:9">
      <c r="A45" s="125" t="s">
        <v>327</v>
      </c>
      <c r="B45" s="203"/>
      <c r="C45" s="63"/>
      <c r="D45" s="63"/>
      <c r="E45" s="63"/>
      <c r="F45" s="63"/>
      <c r="G45" s="27"/>
      <c r="H45" s="141"/>
      <c r="I45" s="106"/>
    </row>
    <row r="46" spans="1:9">
      <c r="A46" s="125"/>
      <c r="B46" s="203"/>
      <c r="C46" s="203"/>
      <c r="D46" s="203"/>
      <c r="E46" s="203"/>
      <c r="F46" s="124" t="s">
        <v>328</v>
      </c>
      <c r="G46" s="40">
        <f>SUM(G45:G45)</f>
        <v>0</v>
      </c>
      <c r="H46" s="39"/>
      <c r="I46" s="40">
        <f>SUM(I45:I45)</f>
        <v>0</v>
      </c>
    </row>
    <row r="47" spans="1:9" ht="5.0999999999999996" customHeight="1">
      <c r="A47" s="125"/>
      <c r="B47" s="203"/>
      <c r="C47" s="203"/>
      <c r="D47" s="203"/>
      <c r="E47" s="203"/>
      <c r="F47" s="203"/>
      <c r="G47" s="205"/>
      <c r="H47" s="205"/>
      <c r="I47" s="205"/>
    </row>
    <row r="48" spans="1:9">
      <c r="A48" s="125"/>
      <c r="B48" s="203"/>
      <c r="C48" s="203"/>
      <c r="D48" s="203"/>
      <c r="E48" s="203"/>
      <c r="F48" s="124" t="s">
        <v>329</v>
      </c>
      <c r="G48" s="37">
        <f>SUM(G37,G46)</f>
        <v>0</v>
      </c>
      <c r="H48" s="141"/>
      <c r="I48" s="37">
        <f>SUM(I37,I46)</f>
        <v>0</v>
      </c>
    </row>
    <row r="49" spans="1:9" ht="3.75" customHeight="1">
      <c r="A49" s="125"/>
      <c r="B49" s="203"/>
      <c r="C49" s="203"/>
      <c r="D49" s="203"/>
      <c r="E49" s="203"/>
      <c r="F49" s="124"/>
      <c r="G49" s="39"/>
      <c r="H49" s="141"/>
      <c r="I49" s="39"/>
    </row>
    <row r="50" spans="1:9" ht="5.0999999999999996" customHeight="1" thickBot="1">
      <c r="A50" s="125"/>
      <c r="B50" s="203"/>
      <c r="C50" s="203"/>
      <c r="D50" s="203"/>
      <c r="E50" s="203"/>
      <c r="F50" s="203"/>
      <c r="G50" s="205"/>
      <c r="H50" s="277"/>
      <c r="I50" s="205"/>
    </row>
    <row r="51" spans="1:9" ht="11.1" customHeight="1">
      <c r="A51" s="278"/>
      <c r="B51" s="279"/>
      <c r="C51" s="279"/>
      <c r="D51" s="280" t="s">
        <v>330</v>
      </c>
      <c r="E51" s="279"/>
      <c r="F51" s="279"/>
      <c r="G51" s="281"/>
      <c r="H51" s="196"/>
      <c r="I51" s="282"/>
    </row>
    <row r="52" spans="1:9" ht="11.1" customHeight="1">
      <c r="A52" s="283"/>
      <c r="B52" s="196"/>
      <c r="C52" s="196"/>
      <c r="D52" s="284" t="s">
        <v>331</v>
      </c>
      <c r="E52" s="196"/>
      <c r="F52" s="196"/>
      <c r="G52" s="204"/>
      <c r="H52" s="196"/>
      <c r="I52" s="285"/>
    </row>
    <row r="53" spans="1:9">
      <c r="A53" s="286" t="s">
        <v>332</v>
      </c>
      <c r="B53" s="203"/>
      <c r="C53" s="203"/>
      <c r="D53" s="267"/>
      <c r="E53" s="267"/>
      <c r="F53" s="267"/>
      <c r="G53" s="40">
        <f>G37</f>
        <v>0</v>
      </c>
      <c r="H53" s="210"/>
      <c r="I53" s="285"/>
    </row>
    <row r="54" spans="1:9">
      <c r="A54" s="286" t="s">
        <v>333</v>
      </c>
      <c r="B54" s="203"/>
      <c r="C54" s="203"/>
      <c r="D54" s="269"/>
      <c r="E54" s="269"/>
      <c r="F54" s="269"/>
      <c r="G54" s="178">
        <f>'Page 5'!F42*-1</f>
        <v>0</v>
      </c>
      <c r="H54" s="210"/>
      <c r="I54" s="285"/>
    </row>
    <row r="55" spans="1:9">
      <c r="A55" s="286" t="s">
        <v>334</v>
      </c>
      <c r="B55" s="203"/>
      <c r="C55" s="267"/>
      <c r="D55" s="267"/>
      <c r="E55" s="267"/>
      <c r="F55" s="267"/>
      <c r="G55" s="178">
        <f>SUM(G53:G54)</f>
        <v>0</v>
      </c>
      <c r="H55" s="210"/>
      <c r="I55" s="285"/>
    </row>
    <row r="56" spans="1:9">
      <c r="A56" s="286" t="s">
        <v>335</v>
      </c>
      <c r="B56" s="203"/>
      <c r="C56" s="203"/>
      <c r="D56" s="269"/>
      <c r="E56" s="269"/>
      <c r="F56" s="269"/>
      <c r="G56" s="178">
        <f>G46</f>
        <v>0</v>
      </c>
      <c r="H56" s="210"/>
      <c r="I56" s="285"/>
    </row>
    <row r="57" spans="1:9">
      <c r="A57" s="286" t="s">
        <v>336</v>
      </c>
      <c r="B57" s="203"/>
      <c r="C57" s="203"/>
      <c r="D57" s="269"/>
      <c r="E57" s="269"/>
      <c r="F57" s="269"/>
      <c r="G57" s="178">
        <f>'Page 5'!F50*-1</f>
        <v>0</v>
      </c>
      <c r="H57" s="210"/>
      <c r="I57" s="285"/>
    </row>
    <row r="58" spans="1:9">
      <c r="A58" s="286" t="s">
        <v>337</v>
      </c>
      <c r="B58" s="203"/>
      <c r="C58" s="203"/>
      <c r="D58" s="268"/>
      <c r="E58" s="269"/>
      <c r="F58" s="269"/>
      <c r="G58" s="178">
        <f>'Page 5'!F62*-1</f>
        <v>0</v>
      </c>
      <c r="H58" s="210"/>
      <c r="I58" s="285"/>
    </row>
    <row r="59" spans="1:9">
      <c r="A59" s="287" t="s">
        <v>338</v>
      </c>
      <c r="B59" s="203"/>
      <c r="C59" s="203"/>
      <c r="D59" s="203"/>
      <c r="E59" s="268"/>
      <c r="F59" s="269"/>
      <c r="G59" s="178">
        <f>'Page 6 '!I27</f>
        <v>0</v>
      </c>
      <c r="H59" s="210"/>
      <c r="I59" s="285"/>
    </row>
    <row r="60" spans="1:9">
      <c r="A60" s="287" t="s">
        <v>339</v>
      </c>
      <c r="B60" s="203"/>
      <c r="C60" s="203"/>
      <c r="D60" s="203"/>
      <c r="E60" s="268"/>
      <c r="F60" s="269"/>
      <c r="G60" s="25"/>
      <c r="H60" s="210"/>
      <c r="I60" s="285"/>
    </row>
    <row r="61" spans="1:9">
      <c r="A61" s="287" t="s">
        <v>340</v>
      </c>
      <c r="B61" s="203"/>
      <c r="C61" s="203"/>
      <c r="D61" s="203"/>
      <c r="E61" s="268"/>
      <c r="F61" s="269"/>
      <c r="G61" s="25"/>
      <c r="H61" s="210"/>
      <c r="I61" s="285"/>
    </row>
    <row r="62" spans="1:9">
      <c r="A62" s="286" t="s">
        <v>341</v>
      </c>
      <c r="B62" s="203"/>
      <c r="C62" s="203"/>
      <c r="D62" s="267"/>
      <c r="E62" s="269"/>
      <c r="F62" s="269"/>
      <c r="G62" s="25"/>
      <c r="H62" s="210"/>
      <c r="I62" s="285"/>
    </row>
    <row r="63" spans="1:9">
      <c r="A63" s="287" t="s">
        <v>342</v>
      </c>
      <c r="B63" s="203"/>
      <c r="C63" s="203"/>
      <c r="D63" s="267"/>
      <c r="E63" s="267"/>
      <c r="F63" s="267"/>
      <c r="G63" s="41">
        <f>SUM(G55:G62)</f>
        <v>0</v>
      </c>
      <c r="H63" s="210"/>
      <c r="I63" s="285"/>
    </row>
    <row r="64" spans="1:9">
      <c r="A64" s="287" t="s">
        <v>343</v>
      </c>
      <c r="B64" s="203"/>
      <c r="C64" s="203"/>
      <c r="D64" s="267"/>
      <c r="E64" s="267"/>
      <c r="F64" s="267"/>
      <c r="G64" s="42">
        <f>'Page 1'!H26+'Page 6 '!I46</f>
        <v>0</v>
      </c>
      <c r="H64" s="210"/>
      <c r="I64" s="285"/>
    </row>
    <row r="65" spans="1:9">
      <c r="A65" s="287" t="s">
        <v>344</v>
      </c>
      <c r="B65" s="203"/>
      <c r="C65" s="267"/>
      <c r="D65" s="267"/>
      <c r="E65" s="267"/>
      <c r="F65" s="267"/>
      <c r="G65" s="41">
        <f>G63-G64</f>
        <v>0</v>
      </c>
      <c r="H65" s="210"/>
      <c r="I65" s="285"/>
    </row>
    <row r="66" spans="1:9" ht="12" customHeight="1">
      <c r="A66" s="513" t="s">
        <v>345</v>
      </c>
      <c r="B66" s="514"/>
      <c r="C66" s="514"/>
      <c r="D66" s="514"/>
      <c r="E66" s="514"/>
      <c r="F66" s="514"/>
      <c r="G66" s="514"/>
      <c r="H66" s="514"/>
      <c r="I66" s="515"/>
    </row>
    <row r="67" spans="1:9" ht="12" customHeight="1">
      <c r="A67" s="513" t="s">
        <v>346</v>
      </c>
      <c r="B67" s="514"/>
      <c r="C67" s="514"/>
      <c r="D67" s="514"/>
      <c r="E67" s="514"/>
      <c r="F67" s="514"/>
      <c r="G67" s="514"/>
      <c r="H67" s="514"/>
      <c r="I67" s="515"/>
    </row>
    <row r="68" spans="1:9" ht="18" customHeight="1">
      <c r="A68" s="288" t="s">
        <v>347</v>
      </c>
      <c r="B68" s="196"/>
      <c r="C68" s="196"/>
      <c r="D68" s="196"/>
      <c r="E68" s="196"/>
      <c r="F68" s="196"/>
      <c r="G68" s="43"/>
      <c r="H68" s="210"/>
      <c r="I68" s="285"/>
    </row>
    <row r="69" spans="1:9" ht="15" customHeight="1" thickBot="1">
      <c r="A69" s="289" t="s">
        <v>610</v>
      </c>
      <c r="B69" s="290"/>
      <c r="C69" s="290"/>
      <c r="D69" s="290"/>
      <c r="E69" s="290"/>
      <c r="F69" s="290"/>
      <c r="G69" s="291"/>
      <c r="H69" s="292"/>
      <c r="I69" s="293"/>
    </row>
    <row r="70" spans="1:9" ht="5.0999999999999996" customHeight="1" thickBot="1">
      <c r="A70" s="196"/>
      <c r="B70" s="196"/>
      <c r="C70" s="196"/>
      <c r="D70" s="196"/>
      <c r="E70" s="196"/>
      <c r="F70" s="196"/>
      <c r="G70" s="204"/>
      <c r="H70" s="196"/>
      <c r="I70" s="204"/>
    </row>
    <row r="71" spans="1:9" ht="12.9" customHeight="1" thickTop="1">
      <c r="A71" s="500" t="s">
        <v>348</v>
      </c>
      <c r="B71" s="501"/>
      <c r="C71" s="501"/>
      <c r="D71" s="501"/>
      <c r="E71" s="501"/>
      <c r="F71" s="501"/>
      <c r="G71" s="501"/>
      <c r="H71" s="501"/>
      <c r="I71" s="502"/>
    </row>
    <row r="72" spans="1:9" ht="15" customHeight="1" thickBot="1">
      <c r="A72" s="503" t="s">
        <v>349</v>
      </c>
      <c r="B72" s="504"/>
      <c r="C72" s="504"/>
      <c r="D72" s="66">
        <f>'Page 5'!F33</f>
        <v>0</v>
      </c>
      <c r="E72" s="505" t="s">
        <v>350</v>
      </c>
      <c r="F72" s="505"/>
      <c r="G72" s="505"/>
      <c r="H72" s="505"/>
      <c r="I72" s="506"/>
    </row>
    <row r="73" spans="1:9" ht="15.75" customHeight="1" thickBot="1">
      <c r="A73" s="495" t="s">
        <v>351</v>
      </c>
      <c r="B73" s="496"/>
      <c r="C73" s="496"/>
      <c r="D73" s="65">
        <f>IFERROR(D72/G9,0)</f>
        <v>0</v>
      </c>
      <c r="E73" s="294"/>
      <c r="F73" s="294"/>
      <c r="G73" s="294"/>
      <c r="H73" s="294"/>
      <c r="I73" s="295"/>
    </row>
    <row r="74" spans="1:9" ht="4.5" customHeight="1" thickBot="1">
      <c r="A74" s="497"/>
      <c r="B74" s="498"/>
      <c r="C74" s="498"/>
      <c r="D74" s="296"/>
      <c r="E74" s="297"/>
      <c r="F74" s="297"/>
      <c r="G74" s="298"/>
      <c r="H74" s="297"/>
      <c r="I74" s="299"/>
    </row>
    <row r="75" spans="1:9" ht="13.8" thickTop="1"/>
    <row r="78" spans="1:9">
      <c r="D78" s="137"/>
    </row>
  </sheetData>
  <sheetProtection algorithmName="SHA-512" hashValue="Ordl4F1ZfXJQbDNnheRyRfl172S8l4bJD54s4pjAY7A17E5aHklO/bM+A7f/rGsO+g7ITkoTpPJLTUvfQwLazw==" saltValue="WVnUH/lz8GlIeq012W21gA==" spinCount="100000" sheet="1" selectLockedCells="1"/>
  <mergeCells count="14">
    <mergeCell ref="A1:I1"/>
    <mergeCell ref="A3:J3"/>
    <mergeCell ref="A73:C73"/>
    <mergeCell ref="A74:C74"/>
    <mergeCell ref="A4:I4"/>
    <mergeCell ref="C29:F29"/>
    <mergeCell ref="A71:I71"/>
    <mergeCell ref="A72:C72"/>
    <mergeCell ref="E72:I72"/>
    <mergeCell ref="G39:I39"/>
    <mergeCell ref="G42:I42"/>
    <mergeCell ref="G41:I41"/>
    <mergeCell ref="A66:I66"/>
    <mergeCell ref="A67:I67"/>
  </mergeCells>
  <phoneticPr fontId="2" type="noConversion"/>
  <conditionalFormatting sqref="D74">
    <cfRule type="cellIs" dxfId="1" priority="2" operator="lessThan">
      <formula>0%</formula>
    </cfRule>
    <cfRule type="cellIs" dxfId="0" priority="3" operator="greaterThan">
      <formula>0%</formula>
    </cfRule>
  </conditionalFormatting>
  <pageMargins left="0.25" right="0.25" top="0.25" bottom="0.5" header="0.25" footer="0.25"/>
  <pageSetup scale="85" orientation="portrait" r:id="rId1"/>
  <headerFooter>
    <oddFooter>&amp;L&amp;8(revised 8/23)&amp;R4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70"/>
  <sheetViews>
    <sheetView showGridLines="0" zoomScaleNormal="100" workbookViewId="0">
      <selection activeCell="D60" sqref="D60"/>
    </sheetView>
  </sheetViews>
  <sheetFormatPr defaultColWidth="8.88671875" defaultRowHeight="13.2"/>
  <cols>
    <col min="1" max="1" width="12.6640625" style="208" customWidth="1"/>
    <col min="2" max="3" width="12.6640625" style="120" customWidth="1"/>
    <col min="4" max="5" width="11" style="120" customWidth="1"/>
    <col min="6" max="6" width="15.6640625" style="120" customWidth="1"/>
    <col min="7" max="7" width="1.88671875" style="120" customWidth="1"/>
    <col min="8" max="8" width="16.6640625" style="120" customWidth="1"/>
    <col min="9" max="9" width="12.6640625" style="120" customWidth="1"/>
    <col min="10" max="16384" width="8.88671875" style="120"/>
  </cols>
  <sheetData>
    <row r="1" spans="1:10" ht="13.95" customHeight="1">
      <c r="B1" s="200" t="s">
        <v>352</v>
      </c>
      <c r="C1" s="119"/>
      <c r="E1" s="119"/>
      <c r="H1" s="119"/>
    </row>
    <row r="2" spans="1:10" s="127" customFormat="1" ht="15" customHeight="1">
      <c r="A2" s="125"/>
      <c r="B2" s="472"/>
      <c r="C2" s="472"/>
      <c r="D2" s="472"/>
      <c r="E2" s="472"/>
      <c r="F2" s="124" t="s">
        <v>179</v>
      </c>
      <c r="G2" s="203"/>
      <c r="H2" s="198">
        <f>'Page 1'!H7</f>
        <v>0</v>
      </c>
    </row>
    <row r="3" spans="1:10" ht="15" customHeight="1" thickBot="1">
      <c r="A3" s="477" t="s">
        <v>244</v>
      </c>
      <c r="B3" s="477"/>
      <c r="C3" s="477"/>
      <c r="D3" s="477"/>
      <c r="E3" s="477"/>
      <c r="F3" s="477"/>
      <c r="G3" s="477"/>
      <c r="H3" s="477"/>
      <c r="I3" s="200"/>
      <c r="J3" s="200"/>
    </row>
    <row r="4" spans="1:10" ht="15" customHeight="1" thickTop="1" thickBot="1">
      <c r="A4" s="480" t="s">
        <v>353</v>
      </c>
      <c r="B4" s="480"/>
      <c r="C4" s="480"/>
      <c r="D4" s="480"/>
      <c r="E4" s="480"/>
      <c r="F4" s="480"/>
      <c r="G4" s="234"/>
      <c r="H4" s="234"/>
      <c r="I4" s="231"/>
    </row>
    <row r="5" spans="1:10" ht="12.45" customHeight="1" thickTop="1">
      <c r="A5" s="125"/>
      <c r="B5" s="127"/>
      <c r="C5" s="137" t="s">
        <v>354</v>
      </c>
      <c r="D5" s="127"/>
      <c r="E5" s="127"/>
      <c r="F5" s="141" t="s">
        <v>290</v>
      </c>
      <c r="G5" s="137"/>
      <c r="H5" s="141" t="s">
        <v>291</v>
      </c>
    </row>
    <row r="6" spans="1:10" ht="12.45" customHeight="1">
      <c r="A6" s="123" t="s">
        <v>355</v>
      </c>
      <c r="B6" s="127"/>
      <c r="C6" s="127"/>
      <c r="D6" s="127"/>
      <c r="E6" s="127"/>
      <c r="F6" s="141" t="s">
        <v>293</v>
      </c>
      <c r="G6" s="137"/>
      <c r="H6" s="141" t="s">
        <v>294</v>
      </c>
    </row>
    <row r="7" spans="1:10" ht="12.45" customHeight="1">
      <c r="A7" s="125" t="s">
        <v>356</v>
      </c>
      <c r="B7" s="127"/>
      <c r="C7" s="174"/>
      <c r="D7" s="174"/>
      <c r="E7" s="174"/>
      <c r="F7" s="27"/>
      <c r="G7" s="141"/>
      <c r="H7" s="106"/>
    </row>
    <row r="8" spans="1:10" ht="12.45" customHeight="1">
      <c r="A8" s="125" t="s">
        <v>357</v>
      </c>
      <c r="B8" s="174"/>
      <c r="C8" s="179"/>
      <c r="D8" s="179"/>
      <c r="E8" s="179"/>
      <c r="F8" s="25"/>
      <c r="G8" s="141"/>
      <c r="H8" s="105"/>
    </row>
    <row r="9" spans="1:10" ht="12.45" customHeight="1">
      <c r="A9" s="125" t="s">
        <v>358</v>
      </c>
      <c r="B9" s="127"/>
      <c r="C9" s="179"/>
      <c r="D9" s="179"/>
      <c r="E9" s="179"/>
      <c r="F9" s="25"/>
      <c r="G9" s="141"/>
      <c r="H9" s="105"/>
    </row>
    <row r="10" spans="1:10" ht="12.45" customHeight="1">
      <c r="A10" s="125" t="s">
        <v>359</v>
      </c>
      <c r="B10" s="127"/>
      <c r="C10" s="174"/>
      <c r="D10" s="174"/>
      <c r="E10" s="174"/>
      <c r="F10" s="25"/>
      <c r="G10" s="141"/>
      <c r="H10" s="105"/>
    </row>
    <row r="11" spans="1:10" ht="12.45" customHeight="1">
      <c r="A11" s="125" t="s">
        <v>360</v>
      </c>
      <c r="B11" s="174"/>
      <c r="C11" s="179"/>
      <c r="D11" s="179"/>
      <c r="E11" s="179"/>
      <c r="F11" s="25"/>
      <c r="G11" s="141"/>
      <c r="H11" s="105"/>
    </row>
    <row r="12" spans="1:10" ht="12.45" customHeight="1">
      <c r="A12" s="125" t="s">
        <v>361</v>
      </c>
      <c r="B12" s="235"/>
      <c r="C12" s="179"/>
      <c r="D12" s="179"/>
      <c r="E12" s="179"/>
      <c r="F12" s="25"/>
      <c r="G12" s="141"/>
      <c r="H12" s="105"/>
    </row>
    <row r="13" spans="1:10" ht="12.45" customHeight="1">
      <c r="A13" s="125" t="s">
        <v>362</v>
      </c>
      <c r="B13" s="174"/>
      <c r="C13" s="179"/>
      <c r="D13" s="179"/>
      <c r="E13" s="179"/>
      <c r="F13" s="25"/>
      <c r="G13" s="141"/>
      <c r="H13" s="105"/>
    </row>
    <row r="14" spans="1:10" ht="12.45" customHeight="1">
      <c r="A14" s="125"/>
      <c r="B14" s="127"/>
      <c r="C14" s="127"/>
      <c r="D14" s="127"/>
      <c r="E14" s="124" t="s">
        <v>363</v>
      </c>
      <c r="F14" s="177">
        <f>SUM(F7:F13)</f>
        <v>0</v>
      </c>
      <c r="G14" s="141"/>
      <c r="H14" s="177">
        <f>SUM(H7:H13)</f>
        <v>0</v>
      </c>
    </row>
    <row r="15" spans="1:10" ht="12.45" customHeight="1">
      <c r="A15" s="125"/>
      <c r="B15" s="127"/>
      <c r="C15" s="137" t="s">
        <v>364</v>
      </c>
      <c r="D15" s="127"/>
      <c r="E15" s="127"/>
      <c r="F15" s="175"/>
      <c r="G15" s="175"/>
      <c r="H15" s="175"/>
    </row>
    <row r="16" spans="1:10" ht="12.45" customHeight="1">
      <c r="A16" s="123" t="s">
        <v>365</v>
      </c>
      <c r="B16" s="127"/>
      <c r="C16" s="127"/>
      <c r="D16" s="127"/>
      <c r="E16" s="127"/>
      <c r="F16" s="175"/>
      <c r="G16" s="175"/>
      <c r="H16" s="175"/>
    </row>
    <row r="17" spans="1:8" ht="12.45" customHeight="1">
      <c r="A17" s="125" t="s">
        <v>366</v>
      </c>
      <c r="B17" s="174"/>
      <c r="C17" s="174"/>
      <c r="D17" s="174"/>
      <c r="E17" s="174"/>
      <c r="F17" s="27"/>
      <c r="G17" s="141"/>
      <c r="H17" s="106"/>
    </row>
    <row r="18" spans="1:8" ht="12.45" customHeight="1">
      <c r="A18" s="125" t="s">
        <v>367</v>
      </c>
      <c r="B18" s="179"/>
      <c r="C18" s="179"/>
      <c r="D18" s="179"/>
      <c r="E18" s="179"/>
      <c r="F18" s="25"/>
      <c r="G18" s="141"/>
      <c r="H18" s="105"/>
    </row>
    <row r="19" spans="1:8" ht="12.45" customHeight="1">
      <c r="A19" s="125"/>
      <c r="B19" s="127"/>
      <c r="C19" s="127"/>
      <c r="D19" s="127"/>
      <c r="E19" s="124" t="s">
        <v>368</v>
      </c>
      <c r="F19" s="177">
        <f>SUM(F17:F18)</f>
        <v>0</v>
      </c>
      <c r="G19" s="141"/>
      <c r="H19" s="177">
        <f>SUM(H17:H18)</f>
        <v>0</v>
      </c>
    </row>
    <row r="20" spans="1:8" ht="12.45" customHeight="1">
      <c r="A20" s="125"/>
      <c r="B20" s="127"/>
      <c r="C20" s="137" t="s">
        <v>369</v>
      </c>
      <c r="D20" s="127"/>
      <c r="E20" s="127"/>
      <c r="F20" s="175"/>
      <c r="G20" s="175"/>
      <c r="H20" s="175"/>
    </row>
    <row r="21" spans="1:8" ht="12.45" customHeight="1">
      <c r="A21" s="125" t="s">
        <v>370</v>
      </c>
      <c r="B21" s="174"/>
      <c r="C21" s="174"/>
      <c r="D21" s="174"/>
      <c r="E21" s="174"/>
      <c r="F21" s="27"/>
      <c r="G21" s="141"/>
      <c r="H21" s="106"/>
    </row>
    <row r="22" spans="1:8" ht="6.75" customHeight="1">
      <c r="A22" s="125"/>
      <c r="B22" s="127"/>
      <c r="C22" s="127"/>
      <c r="D22" s="127"/>
      <c r="E22" s="127"/>
      <c r="F22" s="141"/>
      <c r="G22" s="141"/>
      <c r="H22" s="141"/>
    </row>
    <row r="23" spans="1:8" ht="12.45" customHeight="1">
      <c r="A23" s="125"/>
      <c r="B23" s="127"/>
      <c r="C23" s="137" t="s">
        <v>371</v>
      </c>
      <c r="D23" s="127"/>
      <c r="E23" s="127"/>
      <c r="F23" s="175"/>
      <c r="G23" s="175"/>
      <c r="H23" s="175"/>
    </row>
    <row r="24" spans="1:8" ht="12.45" customHeight="1">
      <c r="A24" s="123" t="s">
        <v>372</v>
      </c>
      <c r="B24" s="127"/>
      <c r="C24" s="127"/>
      <c r="D24" s="127"/>
      <c r="E24" s="127"/>
      <c r="F24" s="175"/>
      <c r="G24" s="175"/>
      <c r="H24" s="175"/>
    </row>
    <row r="25" spans="1:8" ht="12.45" customHeight="1">
      <c r="A25" s="125" t="s">
        <v>373</v>
      </c>
      <c r="B25" s="127"/>
      <c r="C25" s="127"/>
      <c r="D25" s="127"/>
      <c r="E25" s="127"/>
      <c r="F25" s="27"/>
      <c r="G25" s="141"/>
      <c r="H25" s="106"/>
    </row>
    <row r="26" spans="1:8" ht="12.45" customHeight="1">
      <c r="A26" s="125" t="s">
        <v>374</v>
      </c>
      <c r="B26" s="179"/>
      <c r="C26" s="179"/>
      <c r="D26" s="179"/>
      <c r="E26" s="179"/>
      <c r="F26" s="25"/>
      <c r="G26" s="141"/>
      <c r="H26" s="105"/>
    </row>
    <row r="27" spans="1:8" ht="12.45" customHeight="1">
      <c r="A27" s="125" t="s">
        <v>375</v>
      </c>
      <c r="B27" s="179"/>
      <c r="C27" s="179"/>
      <c r="D27" s="179"/>
      <c r="E27" s="179"/>
      <c r="F27" s="25"/>
      <c r="G27" s="141"/>
      <c r="H27" s="105"/>
    </row>
    <row r="28" spans="1:8" ht="12.45" customHeight="1">
      <c r="A28" s="125" t="s">
        <v>376</v>
      </c>
      <c r="B28" s="179"/>
      <c r="C28" s="179"/>
      <c r="D28" s="179"/>
      <c r="E28" s="179"/>
      <c r="F28" s="25"/>
      <c r="G28" s="141"/>
      <c r="H28" s="105"/>
    </row>
    <row r="29" spans="1:8" ht="12.45" customHeight="1">
      <c r="A29" s="125"/>
      <c r="B29" s="127"/>
      <c r="C29" s="127"/>
      <c r="D29" s="127"/>
      <c r="E29" s="124" t="s">
        <v>377</v>
      </c>
      <c r="F29" s="177">
        <f>SUM(F25:F28)</f>
        <v>0</v>
      </c>
      <c r="G29" s="141"/>
      <c r="H29" s="177">
        <f>SUM(H25:H28)</f>
        <v>0</v>
      </c>
    </row>
    <row r="30" spans="1:8" ht="12.45" customHeight="1">
      <c r="A30" s="125"/>
      <c r="B30" s="127"/>
      <c r="C30" s="137" t="s">
        <v>378</v>
      </c>
      <c r="D30" s="127"/>
      <c r="E30" s="127"/>
      <c r="F30" s="175"/>
      <c r="G30" s="175"/>
      <c r="H30" s="175"/>
    </row>
    <row r="31" spans="1:8" ht="12.45" customHeight="1">
      <c r="A31" s="123" t="s">
        <v>379</v>
      </c>
      <c r="B31" s="127"/>
      <c r="C31" s="127"/>
      <c r="D31" s="127"/>
      <c r="E31" s="127"/>
      <c r="F31" s="175"/>
      <c r="G31" s="175"/>
      <c r="H31" s="175"/>
    </row>
    <row r="32" spans="1:8" ht="12.45" customHeight="1">
      <c r="A32" s="125" t="s">
        <v>380</v>
      </c>
      <c r="B32" s="127"/>
      <c r="C32" s="174"/>
      <c r="D32" s="174"/>
      <c r="E32" s="174"/>
      <c r="F32" s="27"/>
      <c r="G32" s="141"/>
      <c r="H32" s="106"/>
    </row>
    <row r="33" spans="1:8" ht="12.45" customHeight="1">
      <c r="A33" s="522" t="s">
        <v>381</v>
      </c>
      <c r="B33" s="522"/>
      <c r="C33" s="522"/>
      <c r="D33" s="522"/>
      <c r="E33" s="179"/>
      <c r="F33" s="25"/>
      <c r="G33" s="141"/>
      <c r="H33" s="105"/>
    </row>
    <row r="34" spans="1:8" ht="12.45" customHeight="1">
      <c r="A34" s="125" t="s">
        <v>382</v>
      </c>
      <c r="B34" s="127"/>
      <c r="C34" s="174"/>
      <c r="D34" s="174"/>
      <c r="E34" s="174"/>
      <c r="F34" s="25"/>
      <c r="G34" s="141"/>
      <c r="H34" s="105"/>
    </row>
    <row r="35" spans="1:8" ht="12.45" hidden="1" customHeight="1">
      <c r="A35" s="125" t="s">
        <v>383</v>
      </c>
      <c r="B35" s="127"/>
      <c r="C35" s="174"/>
      <c r="D35" s="174"/>
      <c r="E35" s="174"/>
      <c r="F35" s="27"/>
      <c r="G35" s="141"/>
      <c r="H35" s="106"/>
    </row>
    <row r="36" spans="1:8" ht="12.45" customHeight="1">
      <c r="A36" s="125" t="s">
        <v>384</v>
      </c>
      <c r="B36" s="174"/>
      <c r="C36" s="174"/>
      <c r="D36" s="174"/>
      <c r="E36" s="174"/>
      <c r="F36" s="25"/>
      <c r="G36" s="141"/>
      <c r="H36" s="105"/>
    </row>
    <row r="37" spans="1:8" ht="12.45" customHeight="1">
      <c r="A37" s="125"/>
      <c r="B37" s="127"/>
      <c r="C37" s="127"/>
      <c r="D37" s="127"/>
      <c r="E37" s="124" t="s">
        <v>385</v>
      </c>
      <c r="F37" s="177">
        <f>SUM(F32:F36)</f>
        <v>0</v>
      </c>
      <c r="G37" s="141"/>
      <c r="H37" s="177">
        <f>SUM(H32:H36)</f>
        <v>0</v>
      </c>
    </row>
    <row r="38" spans="1:8" ht="6.75" customHeight="1">
      <c r="A38" s="125"/>
      <c r="B38" s="127"/>
      <c r="C38" s="127"/>
      <c r="D38" s="127"/>
      <c r="E38" s="124"/>
      <c r="F38" s="141"/>
      <c r="G38" s="141"/>
      <c r="H38" s="141"/>
    </row>
    <row r="39" spans="1:8" ht="12.45" customHeight="1">
      <c r="A39" s="125"/>
      <c r="B39" s="127"/>
      <c r="C39" s="137" t="s">
        <v>386</v>
      </c>
      <c r="D39" s="127"/>
      <c r="E39" s="127"/>
      <c r="F39" s="175"/>
      <c r="G39" s="175"/>
      <c r="H39" s="175"/>
    </row>
    <row r="40" spans="1:8" ht="12.45" customHeight="1">
      <c r="A40" s="123" t="s">
        <v>387</v>
      </c>
      <c r="B40" s="130"/>
      <c r="C40" s="127"/>
      <c r="D40" s="127"/>
      <c r="E40" s="174"/>
      <c r="F40" s="27"/>
      <c r="G40" s="141"/>
      <c r="H40" s="106"/>
    </row>
    <row r="41" spans="1:8" ht="12.45" customHeight="1">
      <c r="A41" s="125"/>
      <c r="B41" s="127"/>
      <c r="C41" s="127"/>
      <c r="D41" s="127"/>
      <c r="E41" s="127"/>
      <c r="F41" s="175"/>
      <c r="G41" s="175"/>
      <c r="H41" s="175"/>
    </row>
    <row r="42" spans="1:8" ht="12.45" customHeight="1">
      <c r="A42" s="125"/>
      <c r="B42" s="127"/>
      <c r="C42" s="127"/>
      <c r="D42" s="127"/>
      <c r="E42" s="124" t="s">
        <v>388</v>
      </c>
      <c r="F42" s="37">
        <f>SUM(F14,F19,F21,F29,F37,F40)</f>
        <v>0</v>
      </c>
      <c r="G42" s="39"/>
      <c r="H42" s="37">
        <f>SUM(H14,H19,H21,H29,H37,H40)</f>
        <v>0</v>
      </c>
    </row>
    <row r="43" spans="1:8" ht="12.45" customHeight="1">
      <c r="A43" s="125"/>
      <c r="B43" s="127"/>
      <c r="C43" s="137" t="s">
        <v>389</v>
      </c>
      <c r="D43" s="127"/>
      <c r="E43" s="127"/>
      <c r="F43" s="175"/>
      <c r="G43" s="175"/>
      <c r="H43" s="175"/>
    </row>
    <row r="44" spans="1:8" ht="12.45" customHeight="1">
      <c r="A44" s="123" t="s">
        <v>390</v>
      </c>
      <c r="B44" s="127"/>
      <c r="C44" s="127"/>
      <c r="D44" s="127"/>
      <c r="E44" s="127"/>
      <c r="F44" s="175"/>
      <c r="G44" s="175"/>
      <c r="H44" s="175"/>
    </row>
    <row r="45" spans="1:8" ht="12.45" customHeight="1">
      <c r="A45" s="125" t="s">
        <v>391</v>
      </c>
      <c r="B45" s="127"/>
      <c r="C45" s="127"/>
      <c r="D45" s="127"/>
      <c r="E45" s="127"/>
      <c r="F45" s="27"/>
      <c r="G45" s="141"/>
      <c r="H45" s="106"/>
    </row>
    <row r="46" spans="1:8" ht="12.45" customHeight="1">
      <c r="A46" s="125" t="s">
        <v>392</v>
      </c>
      <c r="B46" s="127"/>
      <c r="C46" s="179"/>
      <c r="D46" s="179"/>
      <c r="E46" s="179"/>
      <c r="F46" s="27"/>
      <c r="G46" s="141"/>
      <c r="H46" s="106"/>
    </row>
    <row r="47" spans="1:8" ht="12.45" customHeight="1">
      <c r="A47" s="125" t="s">
        <v>393</v>
      </c>
      <c r="B47" s="127"/>
      <c r="C47" s="179"/>
      <c r="D47" s="179"/>
      <c r="E47" s="179"/>
      <c r="F47" s="25"/>
      <c r="G47" s="141"/>
      <c r="H47" s="105"/>
    </row>
    <row r="48" spans="1:8" ht="12.45" customHeight="1">
      <c r="A48" s="125" t="s">
        <v>394</v>
      </c>
      <c r="B48" s="127"/>
      <c r="C48" s="179"/>
      <c r="D48" s="179"/>
      <c r="E48" s="179"/>
      <c r="F48" s="25"/>
      <c r="G48" s="141"/>
      <c r="H48" s="105"/>
    </row>
    <row r="49" spans="1:8" ht="12.45" customHeight="1">
      <c r="A49" s="125" t="s">
        <v>395</v>
      </c>
      <c r="B49" s="127"/>
      <c r="C49" s="179"/>
      <c r="D49" s="179"/>
      <c r="E49" s="179"/>
      <c r="F49" s="25"/>
      <c r="G49" s="141"/>
      <c r="H49" s="105"/>
    </row>
    <row r="50" spans="1:8" ht="12.45" customHeight="1">
      <c r="A50" s="125"/>
      <c r="B50" s="127"/>
      <c r="C50" s="127"/>
      <c r="D50" s="127"/>
      <c r="E50" s="124" t="s">
        <v>396</v>
      </c>
      <c r="F50" s="144">
        <f>SUM(F45:F49)</f>
        <v>0</v>
      </c>
      <c r="G50" s="181"/>
      <c r="H50" s="144">
        <f>SUM(H45:H49)</f>
        <v>0</v>
      </c>
    </row>
    <row r="51" spans="1:8" ht="12" customHeight="1" thickBot="1">
      <c r="A51" s="125"/>
      <c r="B51" s="127"/>
      <c r="C51" s="127"/>
      <c r="D51" s="127"/>
      <c r="E51" s="124"/>
      <c r="F51" s="181"/>
      <c r="G51" s="181"/>
      <c r="H51" s="181"/>
    </row>
    <row r="52" spans="1:8" ht="6" customHeight="1">
      <c r="A52" s="516" t="s">
        <v>397</v>
      </c>
      <c r="B52" s="517"/>
      <c r="C52" s="517"/>
      <c r="D52" s="518"/>
      <c r="E52" s="236"/>
      <c r="F52" s="107"/>
      <c r="G52" s="233"/>
      <c r="H52" s="80"/>
    </row>
    <row r="53" spans="1:8" ht="12.75" customHeight="1">
      <c r="A53" s="519"/>
      <c r="B53" s="520"/>
      <c r="C53" s="520"/>
      <c r="D53" s="521"/>
      <c r="E53" s="237"/>
      <c r="F53" s="523" t="s">
        <v>398</v>
      </c>
      <c r="G53" s="524"/>
      <c r="H53" s="238"/>
    </row>
    <row r="54" spans="1:8">
      <c r="A54" s="519"/>
      <c r="B54" s="520"/>
      <c r="C54" s="520"/>
      <c r="D54" s="521"/>
      <c r="E54" s="236"/>
      <c r="F54" s="108"/>
      <c r="G54" s="141"/>
      <c r="H54" s="81"/>
    </row>
    <row r="55" spans="1:8">
      <c r="A55" s="525" t="s">
        <v>399</v>
      </c>
      <c r="B55" s="526"/>
      <c r="C55" s="526"/>
      <c r="D55" s="527"/>
      <c r="E55" s="236"/>
      <c r="F55" s="108" t="s">
        <v>202</v>
      </c>
      <c r="G55" s="507"/>
      <c r="H55" s="508"/>
    </row>
    <row r="56" spans="1:8" ht="13.8" thickBot="1">
      <c r="A56" s="528"/>
      <c r="B56" s="529"/>
      <c r="C56" s="529"/>
      <c r="D56" s="530"/>
      <c r="E56" s="236"/>
      <c r="F56" s="109"/>
      <c r="G56" s="239"/>
      <c r="H56" s="240"/>
    </row>
    <row r="57" spans="1:8" ht="6" customHeight="1">
      <c r="A57" s="125"/>
      <c r="B57" s="127"/>
      <c r="C57" s="127"/>
      <c r="D57" s="127"/>
      <c r="E57" s="124"/>
      <c r="F57" s="181"/>
      <c r="G57" s="181"/>
      <c r="H57" s="181"/>
    </row>
    <row r="58" spans="1:8" ht="12.45" customHeight="1">
      <c r="A58" s="125"/>
      <c r="B58" s="127"/>
      <c r="C58" s="137" t="s">
        <v>400</v>
      </c>
      <c r="D58" s="127"/>
      <c r="E58" s="127"/>
      <c r="F58" s="175"/>
      <c r="G58" s="175"/>
      <c r="H58" s="175"/>
    </row>
    <row r="59" spans="1:8" ht="12.45" customHeight="1">
      <c r="A59" s="123" t="s">
        <v>401</v>
      </c>
      <c r="B59" s="127"/>
      <c r="C59" s="127"/>
      <c r="D59" s="127"/>
      <c r="E59" s="127"/>
      <c r="F59" s="175"/>
      <c r="G59" s="175"/>
      <c r="H59" s="175"/>
    </row>
    <row r="60" spans="1:8" ht="12.45" customHeight="1">
      <c r="A60" s="125" t="s">
        <v>402</v>
      </c>
      <c r="B60" s="127"/>
      <c r="C60" s="127"/>
      <c r="D60" s="64"/>
      <c r="E60" s="64"/>
      <c r="F60" s="27"/>
      <c r="G60" s="141"/>
      <c r="H60" s="106"/>
    </row>
    <row r="61" spans="1:8" ht="6" customHeight="1">
      <c r="A61" s="125"/>
      <c r="B61" s="127"/>
      <c r="C61" s="127"/>
      <c r="D61" s="127"/>
      <c r="E61" s="127"/>
      <c r="F61" s="141"/>
      <c r="G61" s="141"/>
      <c r="H61" s="141"/>
    </row>
    <row r="62" spans="1:8" ht="12.45" customHeight="1">
      <c r="A62" s="125"/>
      <c r="B62" s="127"/>
      <c r="C62" s="127"/>
      <c r="D62" s="127"/>
      <c r="E62" s="124" t="s">
        <v>403</v>
      </c>
      <c r="F62" s="177">
        <f>SUM(F60:F60)</f>
        <v>0</v>
      </c>
      <c r="G62" s="141"/>
      <c r="H62" s="177">
        <f>SUM(H60:H60)</f>
        <v>0</v>
      </c>
    </row>
    <row r="63" spans="1:8" ht="5.25" customHeight="1">
      <c r="A63" s="125"/>
      <c r="B63" s="127"/>
      <c r="C63" s="127"/>
      <c r="D63" s="127"/>
      <c r="E63" s="127"/>
      <c r="F63" s="175"/>
      <c r="G63" s="175"/>
      <c r="H63" s="175"/>
    </row>
    <row r="64" spans="1:8">
      <c r="A64" s="125"/>
      <c r="B64" s="127"/>
      <c r="C64" s="127"/>
      <c r="D64" s="127"/>
      <c r="E64" s="124" t="s">
        <v>404</v>
      </c>
      <c r="F64" s="37">
        <f>SUM(F42,F50,F62)</f>
        <v>0</v>
      </c>
      <c r="G64" s="141"/>
      <c r="H64" s="37">
        <f>SUM(H42,H50,H62)</f>
        <v>0</v>
      </c>
    </row>
    <row r="65" spans="1:1">
      <c r="A65" s="241"/>
    </row>
    <row r="66" spans="1:1">
      <c r="A66" s="242"/>
    </row>
    <row r="67" spans="1:1">
      <c r="A67" s="243"/>
    </row>
    <row r="68" spans="1:1">
      <c r="A68" s="243"/>
    </row>
    <row r="69" spans="1:1">
      <c r="A69" s="243"/>
    </row>
    <row r="70" spans="1:1">
      <c r="A70" s="244"/>
    </row>
  </sheetData>
  <sheetProtection algorithmName="SHA-512" hashValue="7vyK220lKfrvyIYPGgfCGiriheBFwo6paIQb2Kbpn+M4n5vyAnEZChqJUE0dXTzSyxWW5qZedb3Dz/4GgFLQow==" saltValue="4fhxbasrbwk2n7lKVrDeAA==" spinCount="100000" sheet="1" selectLockedCells="1"/>
  <mergeCells count="8">
    <mergeCell ref="B2:E2"/>
    <mergeCell ref="A4:F4"/>
    <mergeCell ref="A52:D54"/>
    <mergeCell ref="A33:D33"/>
    <mergeCell ref="G55:H55"/>
    <mergeCell ref="F53:G53"/>
    <mergeCell ref="A55:D56"/>
    <mergeCell ref="A3:H3"/>
  </mergeCells>
  <phoneticPr fontId="2" type="noConversion"/>
  <pageMargins left="0.25" right="0.25" top="0.25" bottom="0.5" header="0" footer="0.25"/>
  <pageSetup orientation="portrait" r:id="rId1"/>
  <headerFooter>
    <oddFooter>&amp;L&amp;8(revised 8/23)&amp;R5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K79"/>
  <sheetViews>
    <sheetView showGridLines="0" zoomScaleNormal="100" workbookViewId="0">
      <selection activeCell="E54" sqref="E54"/>
    </sheetView>
  </sheetViews>
  <sheetFormatPr defaultColWidth="8.88671875" defaultRowHeight="13.2"/>
  <cols>
    <col min="1" max="1" width="11.6640625" style="119" customWidth="1"/>
    <col min="2" max="2" width="12.6640625" style="120" customWidth="1"/>
    <col min="3" max="3" width="15.5546875" style="120" customWidth="1"/>
    <col min="4" max="4" width="13.88671875" style="120" customWidth="1"/>
    <col min="5" max="5" width="15.44140625" style="120" bestFit="1" customWidth="1"/>
    <col min="6" max="6" width="14.33203125" style="120" customWidth="1"/>
    <col min="7" max="7" width="1.33203125" style="120" customWidth="1"/>
    <col min="8" max="8" width="15.44140625" style="120" customWidth="1"/>
    <col min="9" max="9" width="15.6640625" style="120" customWidth="1"/>
    <col min="10" max="10" width="0.88671875" style="120" customWidth="1"/>
    <col min="11" max="11" width="10" style="120" customWidth="1"/>
    <col min="12" max="16384" width="8.88671875" style="120"/>
  </cols>
  <sheetData>
    <row r="1" spans="1:11" ht="18" customHeight="1" thickBot="1">
      <c r="A1" s="537" t="s">
        <v>405</v>
      </c>
      <c r="B1" s="537"/>
      <c r="C1" s="545"/>
      <c r="D1" s="545"/>
      <c r="E1" s="545"/>
      <c r="F1" s="545"/>
      <c r="H1" s="130" t="s">
        <v>179</v>
      </c>
      <c r="I1" s="198">
        <f>'Page 1'!H7</f>
        <v>0</v>
      </c>
    </row>
    <row r="2" spans="1:11" ht="17.100000000000001" customHeight="1">
      <c r="A2" s="538" t="s">
        <v>406</v>
      </c>
      <c r="B2" s="538"/>
      <c r="C2" s="538"/>
      <c r="D2" s="538"/>
      <c r="E2" s="538"/>
      <c r="F2" s="538"/>
      <c r="G2" s="538"/>
      <c r="H2" s="538"/>
      <c r="I2" s="538"/>
    </row>
    <row r="3" spans="1:11" ht="11.1" customHeight="1">
      <c r="A3" s="302" t="s">
        <v>407</v>
      </c>
      <c r="B3" s="119"/>
      <c r="C3" s="119"/>
      <c r="D3" s="119"/>
      <c r="E3" s="303" t="s">
        <v>408</v>
      </c>
      <c r="F3" s="304" t="s">
        <v>409</v>
      </c>
      <c r="G3" s="304"/>
      <c r="H3" s="304" t="s">
        <v>410</v>
      </c>
    </row>
    <row r="4" spans="1:11" ht="11.1" customHeight="1">
      <c r="A4" s="305" t="s">
        <v>411</v>
      </c>
      <c r="B4" s="119"/>
      <c r="C4" s="97"/>
      <c r="D4" s="119"/>
      <c r="E4" s="306" t="s">
        <v>412</v>
      </c>
      <c r="F4" s="98"/>
      <c r="G4" s="133"/>
      <c r="H4" s="300"/>
    </row>
    <row r="5" spans="1:11" ht="11.1" customHeight="1">
      <c r="A5" s="305" t="s">
        <v>413</v>
      </c>
      <c r="B5" s="119"/>
      <c r="C5" s="99"/>
      <c r="D5" s="119"/>
      <c r="E5" s="306" t="s">
        <v>414</v>
      </c>
      <c r="F5" s="100"/>
      <c r="G5" s="307"/>
      <c r="H5" s="100"/>
    </row>
    <row r="6" spans="1:11" ht="11.1" customHeight="1">
      <c r="A6" s="305" t="s">
        <v>415</v>
      </c>
      <c r="B6" s="119"/>
      <c r="C6" s="99"/>
      <c r="D6" s="119"/>
      <c r="E6" s="306" t="s">
        <v>416</v>
      </c>
      <c r="F6" s="100"/>
      <c r="G6" s="307"/>
      <c r="H6" s="100"/>
    </row>
    <row r="7" spans="1:11" ht="11.1" customHeight="1">
      <c r="A7" s="305" t="s">
        <v>417</v>
      </c>
      <c r="B7" s="119"/>
      <c r="C7" s="99"/>
      <c r="D7" s="119"/>
      <c r="E7" s="306" t="s">
        <v>418</v>
      </c>
      <c r="F7" s="100"/>
      <c r="G7" s="307"/>
      <c r="H7" s="100"/>
    </row>
    <row r="8" spans="1:11" ht="11.1" customHeight="1">
      <c r="A8" s="305" t="s">
        <v>419</v>
      </c>
      <c r="B8" s="119"/>
      <c r="C8" s="99"/>
      <c r="D8" s="119"/>
      <c r="E8" s="306" t="s">
        <v>420</v>
      </c>
      <c r="F8" s="100"/>
      <c r="G8" s="307"/>
      <c r="H8" s="100"/>
    </row>
    <row r="9" spans="1:11" ht="11.1" customHeight="1">
      <c r="B9" s="119"/>
      <c r="C9" s="231"/>
      <c r="D9" s="119"/>
      <c r="E9" s="306" t="s">
        <v>421</v>
      </c>
      <c r="F9" s="100"/>
      <c r="G9" s="307"/>
      <c r="H9" s="100"/>
    </row>
    <row r="10" spans="1:11" ht="5.0999999999999996" customHeight="1" thickBot="1"/>
    <row r="11" spans="1:11" ht="12.9" customHeight="1" thickTop="1" thickBot="1">
      <c r="A11" s="480" t="s">
        <v>422</v>
      </c>
      <c r="B11" s="480"/>
      <c r="C11" s="480"/>
      <c r="D11" s="532"/>
      <c r="E11" s="531" t="s">
        <v>423</v>
      </c>
      <c r="F11" s="480"/>
      <c r="G11" s="480"/>
      <c r="H11" s="480"/>
      <c r="I11" s="532"/>
      <c r="J11" s="130"/>
      <c r="K11" s="130"/>
    </row>
    <row r="12" spans="1:11" s="127" customFormat="1" ht="12.75" customHeight="1" thickTop="1">
      <c r="A12" s="543" t="s">
        <v>424</v>
      </c>
      <c r="B12" s="543"/>
      <c r="C12" s="543"/>
      <c r="D12" s="33"/>
      <c r="E12" s="308" t="s">
        <v>425</v>
      </c>
      <c r="F12" s="309"/>
      <c r="G12" s="309"/>
      <c r="H12" s="309"/>
      <c r="I12" s="33"/>
    </row>
    <row r="13" spans="1:11" s="127" customFormat="1" ht="12.75" customHeight="1">
      <c r="A13" s="542" t="s">
        <v>426</v>
      </c>
      <c r="B13" s="542"/>
      <c r="C13" s="542"/>
      <c r="D13" s="34"/>
      <c r="E13" s="310" t="s">
        <v>427</v>
      </c>
      <c r="F13" s="311"/>
      <c r="G13" s="311"/>
      <c r="H13" s="311"/>
      <c r="I13" s="34"/>
      <c r="K13" s="312"/>
    </row>
    <row r="14" spans="1:11" s="127" customFormat="1" ht="12.75" customHeight="1">
      <c r="A14" s="542" t="s">
        <v>428</v>
      </c>
      <c r="B14" s="542"/>
      <c r="C14" s="542"/>
      <c r="D14" s="34"/>
      <c r="E14" s="310" t="s">
        <v>429</v>
      </c>
      <c r="F14" s="311"/>
      <c r="G14" s="311"/>
      <c r="H14" s="311"/>
      <c r="I14" s="34"/>
    </row>
    <row r="15" spans="1:11" s="127" customFormat="1" ht="12.75" customHeight="1">
      <c r="A15" s="542" t="s">
        <v>430</v>
      </c>
      <c r="B15" s="542"/>
      <c r="C15" s="542"/>
      <c r="D15" s="34"/>
      <c r="E15" s="310" t="s">
        <v>431</v>
      </c>
      <c r="F15" s="311"/>
      <c r="G15" s="311"/>
      <c r="H15" s="311"/>
      <c r="I15" s="34"/>
      <c r="K15" s="312"/>
    </row>
    <row r="16" spans="1:11" s="127" customFormat="1" ht="12.75" customHeight="1">
      <c r="A16" s="542" t="s">
        <v>432</v>
      </c>
      <c r="B16" s="542"/>
      <c r="C16" s="542"/>
      <c r="D16" s="34"/>
      <c r="E16" s="310" t="s">
        <v>433</v>
      </c>
      <c r="F16" s="311"/>
      <c r="G16" s="311"/>
      <c r="H16" s="311"/>
      <c r="I16" s="34"/>
      <c r="K16" s="312"/>
    </row>
    <row r="17" spans="1:11" s="127" customFormat="1" ht="12.75" customHeight="1">
      <c r="A17" s="542" t="s">
        <v>434</v>
      </c>
      <c r="B17" s="542"/>
      <c r="C17" s="542"/>
      <c r="D17" s="34"/>
      <c r="E17" s="310" t="s">
        <v>435</v>
      </c>
      <c r="F17" s="311"/>
      <c r="G17" s="311"/>
      <c r="H17" s="311"/>
      <c r="I17" s="34"/>
    </row>
    <row r="18" spans="1:11" s="127" customFormat="1" ht="12.75" customHeight="1">
      <c r="A18" s="542" t="s">
        <v>436</v>
      </c>
      <c r="B18" s="542"/>
      <c r="C18" s="542"/>
      <c r="D18" s="34"/>
      <c r="E18" s="310" t="s">
        <v>437</v>
      </c>
      <c r="F18" s="311"/>
      <c r="G18" s="311"/>
      <c r="H18" s="311"/>
      <c r="I18" s="34"/>
      <c r="K18" s="312"/>
    </row>
    <row r="19" spans="1:11" s="127" customFormat="1" ht="12.75" customHeight="1">
      <c r="A19" s="542" t="s">
        <v>438</v>
      </c>
      <c r="B19" s="542"/>
      <c r="C19" s="542"/>
      <c r="D19" s="34"/>
      <c r="E19" s="310" t="s">
        <v>439</v>
      </c>
      <c r="F19" s="311"/>
      <c r="G19" s="311"/>
      <c r="H19" s="311"/>
      <c r="I19" s="34"/>
    </row>
    <row r="20" spans="1:11" s="127" customFormat="1" ht="12.75" customHeight="1">
      <c r="A20" s="542" t="s">
        <v>440</v>
      </c>
      <c r="B20" s="542"/>
      <c r="C20" s="542"/>
      <c r="D20" s="33"/>
      <c r="E20" s="310" t="s">
        <v>441</v>
      </c>
      <c r="F20" s="311"/>
      <c r="G20" s="311"/>
      <c r="H20" s="311"/>
      <c r="I20" s="34"/>
      <c r="K20" s="312"/>
    </row>
    <row r="21" spans="1:11" s="127" customFormat="1" ht="12.75" customHeight="1">
      <c r="A21" s="542" t="s">
        <v>442</v>
      </c>
      <c r="B21" s="542"/>
      <c r="C21" s="542"/>
      <c r="D21" s="34"/>
      <c r="E21" s="310" t="s">
        <v>443</v>
      </c>
      <c r="F21" s="311"/>
      <c r="G21" s="311"/>
      <c r="H21" s="311"/>
      <c r="I21" s="33"/>
    </row>
    <row r="22" spans="1:11" s="127" customFormat="1" ht="12.75" customHeight="1">
      <c r="A22" s="542" t="s">
        <v>444</v>
      </c>
      <c r="B22" s="542"/>
      <c r="C22" s="542"/>
      <c r="D22" s="34"/>
      <c r="E22" s="310" t="s">
        <v>445</v>
      </c>
      <c r="F22" s="311"/>
      <c r="G22" s="311"/>
      <c r="H22" s="311"/>
      <c r="I22" s="33"/>
      <c r="K22" s="312"/>
    </row>
    <row r="23" spans="1:11" s="127" customFormat="1" ht="12.75" customHeight="1">
      <c r="A23" s="542" t="s">
        <v>446</v>
      </c>
      <c r="B23" s="542"/>
      <c r="C23" s="542"/>
      <c r="D23" s="34"/>
      <c r="E23" s="310" t="s">
        <v>447</v>
      </c>
      <c r="F23" s="311"/>
      <c r="G23" s="311"/>
      <c r="H23" s="311"/>
      <c r="I23" s="34"/>
    </row>
    <row r="24" spans="1:11" s="127" customFormat="1" ht="12.75" hidden="1" customHeight="1">
      <c r="A24" s="542" t="s">
        <v>448</v>
      </c>
      <c r="B24" s="542"/>
      <c r="C24" s="542"/>
      <c r="D24" s="34"/>
      <c r="E24" s="310"/>
      <c r="F24" s="311"/>
      <c r="G24" s="311"/>
      <c r="H24" s="311"/>
      <c r="I24" s="87"/>
    </row>
    <row r="25" spans="1:11" s="127" customFormat="1" ht="12.75" customHeight="1">
      <c r="A25" s="542" t="s">
        <v>449</v>
      </c>
      <c r="B25" s="542"/>
      <c r="C25" s="542"/>
      <c r="D25" s="34"/>
      <c r="E25" s="310" t="s">
        <v>450</v>
      </c>
      <c r="F25" s="311"/>
      <c r="G25" s="311"/>
      <c r="H25" s="311"/>
      <c r="I25" s="87"/>
      <c r="J25" s="313"/>
      <c r="K25" s="313"/>
    </row>
    <row r="26" spans="1:11" ht="15.75" customHeight="1">
      <c r="A26" s="544"/>
      <c r="B26" s="544"/>
      <c r="C26" s="124" t="s">
        <v>451</v>
      </c>
      <c r="D26" s="44">
        <f>SUM(D12:D25)</f>
        <v>0</v>
      </c>
      <c r="E26" s="130" t="s">
        <v>452</v>
      </c>
      <c r="F26" s="314"/>
      <c r="G26" s="315"/>
      <c r="H26" s="316"/>
      <c r="I26" s="44">
        <f>SUM(I12:I25)</f>
        <v>0</v>
      </c>
      <c r="J26" s="317"/>
      <c r="K26" s="317"/>
    </row>
    <row r="27" spans="1:11" ht="18" customHeight="1">
      <c r="A27" s="544"/>
      <c r="B27" s="544"/>
      <c r="C27" s="315"/>
      <c r="D27" s="318"/>
      <c r="E27" s="130" t="s">
        <v>453</v>
      </c>
      <c r="F27" s="127"/>
      <c r="G27" s="127"/>
      <c r="H27" s="119"/>
      <c r="I27" s="88">
        <f>D26-I26</f>
        <v>0</v>
      </c>
      <c r="J27" s="317"/>
      <c r="K27" s="317"/>
    </row>
    <row r="28" spans="1:11" ht="11.25" customHeight="1">
      <c r="A28" s="544"/>
      <c r="B28" s="544"/>
      <c r="C28" s="315"/>
      <c r="D28" s="319"/>
      <c r="E28" s="127" t="s">
        <v>454</v>
      </c>
      <c r="F28" s="127"/>
      <c r="G28" s="127"/>
      <c r="I28" s="320"/>
      <c r="J28" s="317"/>
      <c r="K28" s="317"/>
    </row>
    <row r="29" spans="1:11" ht="17.25" customHeight="1" thickBot="1">
      <c r="A29" s="539" t="s">
        <v>455</v>
      </c>
      <c r="B29" s="540"/>
      <c r="C29" s="540"/>
      <c r="D29" s="540"/>
      <c r="E29" s="540"/>
      <c r="F29" s="540"/>
      <c r="G29" s="540"/>
      <c r="H29" s="540"/>
      <c r="I29" s="541"/>
      <c r="J29" s="317"/>
      <c r="K29" s="317"/>
    </row>
    <row r="30" spans="1:11" ht="12" customHeight="1">
      <c r="A30" s="557" t="s">
        <v>456</v>
      </c>
      <c r="B30" s="557"/>
      <c r="C30" s="557"/>
      <c r="D30" s="557"/>
      <c r="E30" s="557"/>
      <c r="F30" s="557"/>
      <c r="G30" s="557"/>
      <c r="H30" s="557"/>
      <c r="I30" s="557"/>
      <c r="J30" s="321"/>
      <c r="K30" s="321"/>
    </row>
    <row r="31" spans="1:11">
      <c r="A31" s="321"/>
      <c r="B31" s="321"/>
      <c r="C31" s="321" t="s">
        <v>250</v>
      </c>
      <c r="E31" s="321"/>
      <c r="F31" s="321"/>
      <c r="G31" s="321"/>
      <c r="H31" s="321"/>
      <c r="I31" s="321"/>
      <c r="J31" s="321"/>
      <c r="K31" s="321"/>
    </row>
    <row r="32" spans="1:11" s="47" customFormat="1">
      <c r="A32" s="112" t="s">
        <v>457</v>
      </c>
      <c r="C32" s="20"/>
      <c r="D32" s="203" t="s">
        <v>251</v>
      </c>
      <c r="E32" s="567"/>
      <c r="F32" s="567"/>
      <c r="G32" s="567"/>
      <c r="H32" s="203" t="s">
        <v>253</v>
      </c>
      <c r="I32" s="55"/>
    </row>
    <row r="33" spans="1:11">
      <c r="A33" s="112" t="s">
        <v>458</v>
      </c>
      <c r="C33" s="21"/>
      <c r="D33" s="203" t="s">
        <v>251</v>
      </c>
      <c r="E33" s="568"/>
      <c r="F33" s="568"/>
      <c r="G33" s="568"/>
      <c r="H33" s="203" t="s">
        <v>253</v>
      </c>
      <c r="I33" s="56"/>
    </row>
    <row r="34" spans="1:11">
      <c r="A34" s="112" t="s">
        <v>459</v>
      </c>
      <c r="C34" s="21"/>
      <c r="D34" s="203" t="s">
        <v>251</v>
      </c>
      <c r="E34" s="568"/>
      <c r="F34" s="568"/>
      <c r="G34" s="568"/>
      <c r="H34" s="203" t="s">
        <v>253</v>
      </c>
      <c r="I34" s="56"/>
    </row>
    <row r="35" spans="1:11">
      <c r="A35" s="112" t="s">
        <v>459</v>
      </c>
      <c r="B35" s="51"/>
      <c r="C35" s="21"/>
      <c r="D35" s="203" t="s">
        <v>251</v>
      </c>
      <c r="E35" s="568"/>
      <c r="F35" s="568"/>
      <c r="G35" s="568"/>
      <c r="H35" s="203" t="s">
        <v>253</v>
      </c>
      <c r="I35" s="56"/>
    </row>
    <row r="36" spans="1:11">
      <c r="A36" s="112" t="s">
        <v>460</v>
      </c>
      <c r="B36" s="51"/>
      <c r="C36" s="21"/>
      <c r="D36" s="203" t="s">
        <v>251</v>
      </c>
      <c r="E36" s="568"/>
      <c r="F36" s="568"/>
      <c r="G36" s="568"/>
      <c r="H36" s="203" t="s">
        <v>253</v>
      </c>
      <c r="I36" s="56"/>
    </row>
    <row r="37" spans="1:11" ht="12.75" customHeight="1">
      <c r="A37" s="112" t="s">
        <v>461</v>
      </c>
      <c r="B37" s="51"/>
      <c r="C37" s="6" t="s">
        <v>462</v>
      </c>
      <c r="D37" s="6"/>
      <c r="E37" s="6"/>
      <c r="F37" s="6"/>
      <c r="G37" s="6"/>
      <c r="H37" s="203" t="s">
        <v>253</v>
      </c>
      <c r="I37" s="56"/>
    </row>
    <row r="38" spans="1:11" ht="18" customHeight="1">
      <c r="A38" s="51"/>
      <c r="B38" s="51"/>
      <c r="C38" s="127"/>
      <c r="D38" s="123"/>
      <c r="E38" s="560" t="s">
        <v>463</v>
      </c>
      <c r="F38" s="560"/>
      <c r="G38" s="560"/>
      <c r="H38" s="560"/>
      <c r="I38" s="35">
        <f>SUM(I32:I37)</f>
        <v>0</v>
      </c>
    </row>
    <row r="39" spans="1:11" s="325" customFormat="1" ht="12" customHeight="1">
      <c r="A39" s="323"/>
      <c r="B39" s="324"/>
      <c r="C39" s="324" t="s">
        <v>250</v>
      </c>
      <c r="E39" s="324" t="s">
        <v>464</v>
      </c>
      <c r="F39" s="324"/>
      <c r="G39" s="324"/>
      <c r="H39" s="324"/>
      <c r="I39" s="324"/>
      <c r="J39" s="324"/>
      <c r="K39" s="324"/>
    </row>
    <row r="40" spans="1:11" ht="12.75" customHeight="1">
      <c r="A40" s="112" t="s">
        <v>465</v>
      </c>
      <c r="B40" s="51"/>
      <c r="C40" s="61"/>
      <c r="D40" s="203" t="s">
        <v>251</v>
      </c>
      <c r="E40" s="567"/>
      <c r="F40" s="567"/>
      <c r="G40" s="567"/>
      <c r="H40" s="203" t="s">
        <v>253</v>
      </c>
      <c r="I40" s="57"/>
    </row>
    <row r="41" spans="1:11" ht="12.75" customHeight="1">
      <c r="A41" s="112" t="s">
        <v>466</v>
      </c>
      <c r="B41" s="51"/>
      <c r="C41" s="21"/>
      <c r="D41" s="203" t="s">
        <v>251</v>
      </c>
      <c r="E41" s="567"/>
      <c r="F41" s="567"/>
      <c r="G41" s="567"/>
      <c r="H41" s="203" t="s">
        <v>253</v>
      </c>
      <c r="I41" s="56"/>
    </row>
    <row r="42" spans="1:11" ht="12.75" customHeight="1">
      <c r="A42" s="112" t="s">
        <v>467</v>
      </c>
      <c r="B42" s="51"/>
      <c r="C42" s="21"/>
      <c r="D42" s="203" t="s">
        <v>251</v>
      </c>
      <c r="E42" s="567"/>
      <c r="F42" s="567"/>
      <c r="G42" s="567"/>
      <c r="H42" s="203" t="s">
        <v>253</v>
      </c>
      <c r="I42" s="56"/>
    </row>
    <row r="43" spans="1:11" ht="12.75" customHeight="1">
      <c r="A43" s="112" t="s">
        <v>467</v>
      </c>
      <c r="B43" s="51"/>
      <c r="C43" s="21"/>
      <c r="D43" s="203" t="s">
        <v>251</v>
      </c>
      <c r="E43" s="567"/>
      <c r="F43" s="567"/>
      <c r="G43" s="567"/>
      <c r="H43" s="203" t="s">
        <v>253</v>
      </c>
      <c r="I43" s="56"/>
    </row>
    <row r="44" spans="1:11" ht="12.75" customHeight="1">
      <c r="A44" s="112" t="s">
        <v>468</v>
      </c>
      <c r="B44" s="51"/>
      <c r="C44" s="21"/>
      <c r="D44" s="203" t="s">
        <v>251</v>
      </c>
      <c r="E44" s="567"/>
      <c r="F44" s="567"/>
      <c r="G44" s="567"/>
      <c r="H44" s="203" t="s">
        <v>253</v>
      </c>
      <c r="I44" s="56"/>
    </row>
    <row r="45" spans="1:11" customFormat="1" ht="17.100000000000001" customHeight="1">
      <c r="A45" s="54"/>
      <c r="B45" s="54"/>
      <c r="C45" s="561" t="s">
        <v>469</v>
      </c>
      <c r="D45" s="561"/>
      <c r="E45" s="561"/>
      <c r="F45" s="561"/>
      <c r="G45" s="561"/>
      <c r="H45" s="561"/>
      <c r="I45" s="77">
        <f>SUM(I40:I44)</f>
        <v>0</v>
      </c>
      <c r="J45" s="326"/>
      <c r="K45" s="120"/>
    </row>
    <row r="46" spans="1:11" customFormat="1" ht="17.100000000000001" customHeight="1">
      <c r="A46" s="54"/>
      <c r="B46" s="54"/>
      <c r="C46" s="6"/>
      <c r="D46" s="561" t="s">
        <v>470</v>
      </c>
      <c r="E46" s="561"/>
      <c r="F46" s="561"/>
      <c r="G46" s="561"/>
      <c r="H46" s="561"/>
      <c r="I46" s="86">
        <f>I38+I45</f>
        <v>0</v>
      </c>
      <c r="K46" s="120"/>
    </row>
    <row r="47" spans="1:11" ht="15.75" customHeight="1">
      <c r="A47" s="562" t="s">
        <v>471</v>
      </c>
      <c r="B47" s="562"/>
      <c r="C47" s="562"/>
      <c r="D47" s="562"/>
      <c r="E47" s="562"/>
      <c r="F47" s="562"/>
      <c r="G47" s="113"/>
      <c r="H47" s="203" t="s">
        <v>253</v>
      </c>
      <c r="I47" s="327">
        <f>'PG 7, Perm Maint Goal'!C30</f>
        <v>0</v>
      </c>
      <c r="J47" s="115"/>
    </row>
    <row r="48" spans="1:11" ht="16.5" customHeight="1" thickBot="1">
      <c r="B48" s="478" t="s">
        <v>472</v>
      </c>
      <c r="C48" s="478"/>
      <c r="D48" s="478"/>
      <c r="E48" s="478"/>
      <c r="F48" s="478"/>
      <c r="G48" s="478"/>
      <c r="H48" s="478"/>
      <c r="I48" s="114">
        <f>I46+I47</f>
        <v>0</v>
      </c>
    </row>
    <row r="49" spans="1:11" ht="18.75" customHeight="1" thickTop="1">
      <c r="A49" s="328"/>
      <c r="B49" s="329"/>
      <c r="C49" s="329"/>
      <c r="D49" s="330" t="s">
        <v>473</v>
      </c>
      <c r="E49" s="331">
        <f>'PG 7, Perm Maint Goal'!C28</f>
        <v>0</v>
      </c>
      <c r="H49" s="322" t="s">
        <v>474</v>
      </c>
      <c r="I49" s="332"/>
    </row>
    <row r="50" spans="1:11" ht="12" customHeight="1" thickBot="1">
      <c r="A50" s="533" t="s">
        <v>475</v>
      </c>
      <c r="B50" s="534"/>
      <c r="C50" s="534"/>
      <c r="D50" s="534"/>
      <c r="E50" s="535"/>
    </row>
    <row r="51" spans="1:11" ht="5.25" customHeight="1" thickTop="1" thickBot="1">
      <c r="A51" s="333"/>
      <c r="B51" s="333"/>
      <c r="C51" s="333"/>
      <c r="D51" s="333"/>
      <c r="E51" s="333"/>
      <c r="F51" s="333"/>
      <c r="G51" s="333"/>
      <c r="H51" s="333"/>
      <c r="I51" s="333"/>
      <c r="J51" s="333"/>
      <c r="K51" s="333"/>
    </row>
    <row r="52" spans="1:11" ht="5.0999999999999996" customHeight="1" thickTop="1" thickBot="1">
      <c r="A52" s="536"/>
      <c r="B52" s="536"/>
      <c r="C52" s="536"/>
      <c r="D52" s="536"/>
      <c r="E52" s="536"/>
      <c r="F52" s="536"/>
      <c r="G52" s="536"/>
      <c r="H52" s="536"/>
      <c r="I52" s="536"/>
      <c r="J52" s="536"/>
      <c r="K52" s="536"/>
    </row>
    <row r="53" spans="1:11" ht="13.8" thickBot="1">
      <c r="A53" s="549" t="s">
        <v>476</v>
      </c>
      <c r="B53" s="550"/>
      <c r="C53" s="550"/>
      <c r="D53" s="550"/>
      <c r="E53" s="550"/>
      <c r="F53" s="334"/>
    </row>
    <row r="54" spans="1:11">
      <c r="A54" s="551" t="s">
        <v>477</v>
      </c>
      <c r="B54" s="552"/>
      <c r="C54" s="552"/>
      <c r="D54" s="552"/>
      <c r="E54" s="340">
        <v>0</v>
      </c>
      <c r="F54" s="335"/>
      <c r="G54" s="127" t="s">
        <v>478</v>
      </c>
    </row>
    <row r="55" spans="1:11" ht="6" customHeight="1">
      <c r="A55" s="336"/>
      <c r="B55" s="337"/>
      <c r="C55" s="337"/>
      <c r="F55" s="335"/>
    </row>
    <row r="56" spans="1:11">
      <c r="A56" s="553" t="s">
        <v>451</v>
      </c>
      <c r="B56" s="554"/>
      <c r="C56" s="554"/>
      <c r="D56" s="554"/>
      <c r="E56" s="338">
        <f>D26</f>
        <v>0</v>
      </c>
      <c r="F56" s="335"/>
      <c r="G56" s="127" t="s">
        <v>479</v>
      </c>
    </row>
    <row r="57" spans="1:11" ht="6" customHeight="1">
      <c r="A57" s="553"/>
      <c r="B57" s="554"/>
      <c r="C57" s="554"/>
      <c r="D57" s="554"/>
      <c r="F57" s="335"/>
    </row>
    <row r="58" spans="1:11">
      <c r="A58" s="553" t="s">
        <v>480</v>
      </c>
      <c r="B58" s="554"/>
      <c r="C58" s="554"/>
      <c r="D58" s="554"/>
      <c r="E58" s="338">
        <f>-I26</f>
        <v>0</v>
      </c>
      <c r="F58" s="335"/>
      <c r="G58" s="127" t="s">
        <v>479</v>
      </c>
    </row>
    <row r="59" spans="1:11" ht="6" customHeight="1">
      <c r="A59" s="553"/>
      <c r="B59" s="554"/>
      <c r="C59" s="554"/>
      <c r="D59" s="554"/>
      <c r="F59" s="335"/>
    </row>
    <row r="60" spans="1:11">
      <c r="A60" s="553" t="s">
        <v>481</v>
      </c>
      <c r="B60" s="554"/>
      <c r="C60" s="554"/>
      <c r="D60" s="554"/>
      <c r="E60" s="245">
        <f>SUM(E54:E58)</f>
        <v>0</v>
      </c>
      <c r="F60" s="335"/>
    </row>
    <row r="61" spans="1:11" ht="6" customHeight="1">
      <c r="A61" s="553"/>
      <c r="B61" s="554"/>
      <c r="C61" s="554"/>
      <c r="D61" s="554"/>
      <c r="F61" s="335"/>
    </row>
    <row r="62" spans="1:11">
      <c r="A62" s="553" t="s">
        <v>482</v>
      </c>
      <c r="B62" s="554"/>
      <c r="C62" s="554"/>
      <c r="D62" s="554"/>
      <c r="E62" s="338">
        <f>I46</f>
        <v>0</v>
      </c>
      <c r="F62" s="335"/>
      <c r="G62" s="120" t="s">
        <v>483</v>
      </c>
    </row>
    <row r="63" spans="1:11" ht="6" customHeight="1">
      <c r="A63" s="553"/>
      <c r="B63" s="554"/>
      <c r="C63" s="554"/>
      <c r="D63" s="554"/>
      <c r="F63" s="335"/>
    </row>
    <row r="64" spans="1:11">
      <c r="A64" s="555" t="s">
        <v>484</v>
      </c>
      <c r="B64" s="554"/>
      <c r="C64" s="554"/>
      <c r="D64" s="554"/>
      <c r="E64" s="338">
        <f>E60-E62</f>
        <v>0</v>
      </c>
      <c r="F64" s="335"/>
      <c r="G64" s="339" t="s">
        <v>485</v>
      </c>
    </row>
    <row r="65" spans="1:11">
      <c r="A65" s="565" t="s">
        <v>486</v>
      </c>
      <c r="B65" s="481"/>
      <c r="C65" s="481"/>
      <c r="D65" s="481"/>
      <c r="E65" s="481"/>
      <c r="F65" s="566"/>
      <c r="G65" s="339"/>
    </row>
    <row r="66" spans="1:11" ht="12" customHeight="1">
      <c r="A66" s="565" t="s">
        <v>487</v>
      </c>
      <c r="B66" s="481"/>
      <c r="C66" s="481"/>
      <c r="D66" s="481"/>
      <c r="E66" s="481"/>
      <c r="F66" s="566"/>
      <c r="G66" s="339"/>
    </row>
    <row r="67" spans="1:11">
      <c r="A67" s="558" t="s">
        <v>488</v>
      </c>
      <c r="B67" s="559"/>
      <c r="C67" s="559"/>
      <c r="F67" s="335"/>
      <c r="G67" s="6" t="s">
        <v>489</v>
      </c>
    </row>
    <row r="68" spans="1:11">
      <c r="A68" s="569"/>
      <c r="B68" s="570"/>
      <c r="C68" s="570"/>
      <c r="D68" s="570"/>
      <c r="E68" s="570"/>
      <c r="F68" s="571"/>
      <c r="G68" s="6" t="s">
        <v>490</v>
      </c>
    </row>
    <row r="69" spans="1:11">
      <c r="A69" s="569"/>
      <c r="B69" s="570"/>
      <c r="C69" s="570"/>
      <c r="D69" s="570"/>
      <c r="E69" s="570"/>
      <c r="F69" s="571"/>
      <c r="G69" s="127" t="s">
        <v>491</v>
      </c>
    </row>
    <row r="70" spans="1:11">
      <c r="A70" s="569"/>
      <c r="B70" s="570"/>
      <c r="C70" s="570"/>
      <c r="D70" s="570"/>
      <c r="E70" s="570"/>
      <c r="F70" s="571"/>
      <c r="G70" s="127" t="s">
        <v>492</v>
      </c>
    </row>
    <row r="71" spans="1:11" ht="13.8" thickBot="1">
      <c r="A71" s="572"/>
      <c r="B71" s="573"/>
      <c r="C71" s="573"/>
      <c r="D71" s="573"/>
      <c r="E71" s="573"/>
      <c r="F71" s="574"/>
      <c r="G71" s="127" t="s">
        <v>493</v>
      </c>
    </row>
    <row r="72" spans="1:11" ht="5.0999999999999996" customHeight="1" thickBot="1"/>
    <row r="73" spans="1:11" ht="12" customHeight="1" thickTop="1" thickBot="1">
      <c r="A73" s="563" t="s">
        <v>494</v>
      </c>
      <c r="B73" s="563"/>
      <c r="C73" s="563"/>
      <c r="D73" s="563"/>
      <c r="E73" s="563"/>
      <c r="F73" s="563"/>
      <c r="G73" s="563"/>
      <c r="H73" s="563"/>
      <c r="I73" s="563"/>
      <c r="J73" s="563"/>
      <c r="K73" s="563"/>
    </row>
    <row r="74" spans="1:11" ht="13.8" thickTop="1">
      <c r="B74" s="119"/>
      <c r="C74" s="546" t="s">
        <v>495</v>
      </c>
      <c r="D74" s="547"/>
      <c r="E74" s="547"/>
      <c r="F74" s="547"/>
      <c r="G74" s="547"/>
      <c r="H74" s="547"/>
    </row>
    <row r="75" spans="1:11">
      <c r="A75" s="548" t="s">
        <v>496</v>
      </c>
      <c r="B75" s="548"/>
      <c r="C75" s="127"/>
      <c r="D75" s="203" t="s">
        <v>497</v>
      </c>
      <c r="E75" s="127"/>
      <c r="F75" s="203" t="s">
        <v>498</v>
      </c>
      <c r="G75" s="127"/>
      <c r="H75" s="203" t="s">
        <v>499</v>
      </c>
    </row>
    <row r="76" spans="1:11">
      <c r="A76" s="564"/>
      <c r="B76" s="564"/>
      <c r="C76" s="127"/>
      <c r="D76" s="32"/>
      <c r="E76" s="127"/>
      <c r="F76" s="110"/>
      <c r="G76" s="127"/>
      <c r="H76" s="27"/>
    </row>
    <row r="77" spans="1:11">
      <c r="A77" s="556"/>
      <c r="B77" s="556"/>
      <c r="C77" s="127"/>
      <c r="D77" s="32"/>
      <c r="E77" s="127"/>
      <c r="F77" s="111"/>
      <c r="G77" s="127"/>
      <c r="H77" s="25"/>
    </row>
    <row r="78" spans="1:11">
      <c r="A78" s="556"/>
      <c r="B78" s="556"/>
      <c r="C78" s="127"/>
      <c r="D78" s="32"/>
      <c r="E78" s="127"/>
      <c r="F78" s="111"/>
      <c r="G78" s="127"/>
      <c r="H78" s="25"/>
    </row>
    <row r="79" spans="1:11">
      <c r="A79" s="556"/>
      <c r="B79" s="556"/>
      <c r="C79" s="127"/>
      <c r="D79" s="32"/>
      <c r="E79" s="127"/>
      <c r="F79" s="111"/>
      <c r="G79" s="127"/>
      <c r="H79" s="25"/>
    </row>
  </sheetData>
  <sheetProtection algorithmName="SHA-512" hashValue="iHLWPio+5P2OIdiqSPXLWoYIVXH6cNA8xc+ZnDSoNDViXpGjdp/7JfNdSRRDZ2Lk/1JKHK/zq6PWEyjOgqK3ZQ==" saltValue="jcFaM3eod2xoKnK68fVz0w==" spinCount="100000" sheet="1" objects="1" scenarios="1" selectLockedCells="1"/>
  <mergeCells count="63">
    <mergeCell ref="A68:F71"/>
    <mergeCell ref="E42:G42"/>
    <mergeCell ref="E43:G43"/>
    <mergeCell ref="E44:G44"/>
    <mergeCell ref="E34:G34"/>
    <mergeCell ref="E35:G35"/>
    <mergeCell ref="E36:G36"/>
    <mergeCell ref="E40:G40"/>
    <mergeCell ref="E41:G41"/>
    <mergeCell ref="A79:B79"/>
    <mergeCell ref="A30:I30"/>
    <mergeCell ref="A67:C67"/>
    <mergeCell ref="A78:B78"/>
    <mergeCell ref="E38:H38"/>
    <mergeCell ref="C45:H45"/>
    <mergeCell ref="A47:F47"/>
    <mergeCell ref="B48:H48"/>
    <mergeCell ref="D46:H46"/>
    <mergeCell ref="A73:K73"/>
    <mergeCell ref="A76:B76"/>
    <mergeCell ref="A77:B77"/>
    <mergeCell ref="A65:F65"/>
    <mergeCell ref="A66:F66"/>
    <mergeCell ref="E32:G32"/>
    <mergeCell ref="E33:G33"/>
    <mergeCell ref="C1:F1"/>
    <mergeCell ref="C74:H74"/>
    <mergeCell ref="A75:B75"/>
    <mergeCell ref="A53:E53"/>
    <mergeCell ref="A54:D54"/>
    <mergeCell ref="A56:D56"/>
    <mergeCell ref="A57:D57"/>
    <mergeCell ref="A58:D58"/>
    <mergeCell ref="A59:D59"/>
    <mergeCell ref="A60:D60"/>
    <mergeCell ref="A61:D61"/>
    <mergeCell ref="A62:D62"/>
    <mergeCell ref="A63:D63"/>
    <mergeCell ref="A64:D64"/>
    <mergeCell ref="A27:B27"/>
    <mergeCell ref="A28:B28"/>
    <mergeCell ref="A21:C21"/>
    <mergeCell ref="A22:C22"/>
    <mergeCell ref="A23:C23"/>
    <mergeCell ref="A24:C24"/>
    <mergeCell ref="A26:B26"/>
    <mergeCell ref="A25:C25"/>
    <mergeCell ref="E11:I11"/>
    <mergeCell ref="A50:E50"/>
    <mergeCell ref="A52:K52"/>
    <mergeCell ref="A1:B1"/>
    <mergeCell ref="A2:I2"/>
    <mergeCell ref="A11:D11"/>
    <mergeCell ref="A29:I29"/>
    <mergeCell ref="A14:C14"/>
    <mergeCell ref="A12:C12"/>
    <mergeCell ref="A13:C13"/>
    <mergeCell ref="A15:C15"/>
    <mergeCell ref="A16:C16"/>
    <mergeCell ref="A17:C17"/>
    <mergeCell ref="A18:C18"/>
    <mergeCell ref="A19:C19"/>
    <mergeCell ref="A20:C20"/>
  </mergeCells>
  <phoneticPr fontId="2" type="noConversion"/>
  <pageMargins left="0.25" right="0.25" top="0.05" bottom="0.5" header="0.25" footer="0.25"/>
  <pageSetup scale="79" orientation="portrait" r:id="rId1"/>
  <headerFooter>
    <oddFooter>&amp;L&amp;8(revised 8/23)&amp;R6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00FF"/>
    <pageSetUpPr fitToPage="1"/>
  </sheetPr>
  <dimension ref="A1:L34"/>
  <sheetViews>
    <sheetView showGridLines="0" zoomScaleNormal="100" workbookViewId="0">
      <selection activeCell="C10" sqref="C10"/>
    </sheetView>
  </sheetViews>
  <sheetFormatPr defaultColWidth="9.109375" defaultRowHeight="13.2"/>
  <cols>
    <col min="1" max="1" width="40.6640625" customWidth="1"/>
    <col min="2" max="2" width="17" customWidth="1"/>
    <col min="3" max="3" width="15.6640625" customWidth="1"/>
  </cols>
  <sheetData>
    <row r="1" spans="1:12" ht="17.399999999999999">
      <c r="A1" s="3" t="s">
        <v>500</v>
      </c>
      <c r="B1" s="4"/>
      <c r="D1" s="575" t="s">
        <v>501</v>
      </c>
      <c r="E1" s="575"/>
      <c r="F1" s="575"/>
      <c r="G1" s="575"/>
      <c r="H1" s="575"/>
      <c r="I1" s="575"/>
      <c r="J1" s="575"/>
      <c r="K1" s="575"/>
    </row>
    <row r="3" spans="1:12">
      <c r="A3" s="6" t="s">
        <v>502</v>
      </c>
    </row>
    <row r="4" spans="1:12">
      <c r="A4" s="6" t="s">
        <v>503</v>
      </c>
    </row>
    <row r="5" spans="1:12">
      <c r="A5" s="592" t="s">
        <v>504</v>
      </c>
      <c r="B5" s="592"/>
      <c r="C5" s="592"/>
      <c r="D5" s="592"/>
      <c r="E5" s="592"/>
      <c r="F5" s="592"/>
      <c r="G5" s="592"/>
      <c r="H5" s="592"/>
      <c r="I5" s="592"/>
      <c r="J5" s="592"/>
    </row>
    <row r="6" spans="1:12">
      <c r="A6" s="246" t="s">
        <v>505</v>
      </c>
      <c r="B6" s="247"/>
      <c r="C6" s="247"/>
      <c r="D6" s="247"/>
      <c r="E6" s="247"/>
      <c r="F6" s="247"/>
      <c r="G6" s="247"/>
      <c r="H6" s="247"/>
      <c r="I6" s="247"/>
      <c r="J6" s="247"/>
    </row>
    <row r="7" spans="1:12" ht="33" customHeight="1" thickBot="1">
      <c r="A7" s="576" t="s">
        <v>506</v>
      </c>
      <c r="B7" s="576"/>
      <c r="C7" s="576"/>
      <c r="D7" s="576"/>
      <c r="E7" s="576"/>
      <c r="F7" s="576"/>
      <c r="G7" s="576"/>
      <c r="H7" s="576"/>
      <c r="I7" s="576"/>
      <c r="J7" s="576"/>
    </row>
    <row r="8" spans="1:12" ht="27" customHeight="1" thickBot="1">
      <c r="A8" s="577">
        <f>'Page 6 '!C1</f>
        <v>0</v>
      </c>
      <c r="B8" s="578"/>
      <c r="C8" s="579"/>
    </row>
    <row r="9" spans="1:12" ht="41.25" customHeight="1" thickBot="1">
      <c r="A9" s="248" t="s">
        <v>507</v>
      </c>
      <c r="B9" s="249" t="s">
        <v>508</v>
      </c>
      <c r="C9" s="249" t="s">
        <v>509</v>
      </c>
      <c r="D9" s="591" t="s">
        <v>510</v>
      </c>
      <c r="E9" s="445"/>
      <c r="F9" s="445"/>
      <c r="G9" s="445"/>
      <c r="H9" s="445"/>
      <c r="I9" s="445"/>
      <c r="J9" s="445"/>
      <c r="K9" s="445"/>
      <c r="L9" s="445"/>
    </row>
    <row r="10" spans="1:12" ht="15" customHeight="1">
      <c r="A10" s="250" t="s">
        <v>425</v>
      </c>
      <c r="B10" s="69">
        <f>'Page 6 '!I12</f>
        <v>0</v>
      </c>
      <c r="C10" s="72"/>
      <c r="D10" s="6" t="s">
        <v>511</v>
      </c>
    </row>
    <row r="11" spans="1:12" ht="15" customHeight="1">
      <c r="A11" s="251" t="s">
        <v>512</v>
      </c>
      <c r="B11" s="45">
        <f>'Page 6 '!I13</f>
        <v>0</v>
      </c>
      <c r="C11" s="73"/>
    </row>
    <row r="12" spans="1:12" ht="15" customHeight="1">
      <c r="A12" s="251" t="s">
        <v>513</v>
      </c>
      <c r="B12" s="45">
        <f>'Page 6 '!I14</f>
        <v>0</v>
      </c>
      <c r="C12" s="73"/>
    </row>
    <row r="13" spans="1:12" ht="15" customHeight="1">
      <c r="A13" s="251" t="s">
        <v>431</v>
      </c>
      <c r="B13" s="45">
        <f>'Page 6 '!I15</f>
        <v>0</v>
      </c>
      <c r="C13" s="73"/>
    </row>
    <row r="14" spans="1:12" ht="15" customHeight="1">
      <c r="A14" s="251" t="s">
        <v>433</v>
      </c>
      <c r="B14" s="45">
        <f>'Page 6 '!I16</f>
        <v>0</v>
      </c>
      <c r="C14" s="73"/>
    </row>
    <row r="15" spans="1:12" ht="15" customHeight="1">
      <c r="A15" s="251" t="s">
        <v>435</v>
      </c>
      <c r="B15" s="45">
        <f>'Page 6 '!I17</f>
        <v>0</v>
      </c>
      <c r="C15" s="73"/>
    </row>
    <row r="16" spans="1:12" ht="15" customHeight="1">
      <c r="A16" s="251" t="s">
        <v>514</v>
      </c>
      <c r="B16" s="45">
        <f>'Page 6 '!I18</f>
        <v>0</v>
      </c>
      <c r="C16" s="73"/>
    </row>
    <row r="17" spans="1:4" ht="15" customHeight="1">
      <c r="A17" s="251" t="s">
        <v>515</v>
      </c>
      <c r="B17" s="45">
        <f>'Page 6 '!I19</f>
        <v>0</v>
      </c>
      <c r="C17" s="73"/>
      <c r="D17" s="6" t="s">
        <v>516</v>
      </c>
    </row>
    <row r="18" spans="1:4" ht="15" customHeight="1">
      <c r="A18" s="251" t="s">
        <v>441</v>
      </c>
      <c r="B18" s="45">
        <f>'Page 6 '!I20</f>
        <v>0</v>
      </c>
      <c r="C18" s="73"/>
    </row>
    <row r="19" spans="1:4" ht="15" customHeight="1">
      <c r="A19" s="251" t="s">
        <v>517</v>
      </c>
      <c r="B19" s="45">
        <f>'Page 6 '!I21</f>
        <v>0</v>
      </c>
      <c r="C19" s="75" t="s">
        <v>518</v>
      </c>
    </row>
    <row r="20" spans="1:4" ht="15" customHeight="1">
      <c r="A20" s="251" t="s">
        <v>445</v>
      </c>
      <c r="B20" s="45">
        <f>'Page 6 '!I22</f>
        <v>0</v>
      </c>
      <c r="C20" s="75" t="s">
        <v>518</v>
      </c>
    </row>
    <row r="21" spans="1:4" ht="15" customHeight="1">
      <c r="A21" s="251" t="s">
        <v>447</v>
      </c>
      <c r="B21" s="45">
        <f>'Page 6 '!I23</f>
        <v>0</v>
      </c>
      <c r="C21" s="73"/>
      <c r="D21" s="6" t="s">
        <v>519</v>
      </c>
    </row>
    <row r="22" spans="1:4" ht="15" customHeight="1" thickBot="1">
      <c r="A22" s="252" t="s">
        <v>450</v>
      </c>
      <c r="B22" s="53">
        <f>'Page 6 '!I25</f>
        <v>0</v>
      </c>
      <c r="C22" s="74"/>
    </row>
    <row r="23" spans="1:4" ht="13.8" thickBot="1">
      <c r="A23" s="253" t="s">
        <v>452</v>
      </c>
      <c r="B23" s="70">
        <f>SUM(B10:B22)</f>
        <v>0</v>
      </c>
      <c r="C23" s="71">
        <f>SUM(C10:C22)</f>
        <v>0</v>
      </c>
    </row>
    <row r="24" spans="1:4" ht="13.8" thickBot="1"/>
    <row r="25" spans="1:4" ht="14.4" thickTop="1" thickBot="1">
      <c r="A25" s="584" t="s">
        <v>520</v>
      </c>
      <c r="B25" s="585"/>
      <c r="C25" s="90">
        <v>8.5000000000000006E-2</v>
      </c>
      <c r="D25" s="6" t="s">
        <v>521</v>
      </c>
    </row>
    <row r="26" spans="1:4" ht="13.8" thickBot="1">
      <c r="A26" s="586" t="s">
        <v>522</v>
      </c>
      <c r="B26" s="587"/>
      <c r="C26" s="91">
        <v>5.5E-2</v>
      </c>
      <c r="D26" s="6" t="s">
        <v>523</v>
      </c>
    </row>
    <row r="27" spans="1:4" ht="13.8" thickBot="1">
      <c r="A27" s="586" t="s">
        <v>524</v>
      </c>
      <c r="B27" s="590"/>
      <c r="C27" s="92">
        <f>C25-C26</f>
        <v>3.0000000000000006E-2</v>
      </c>
    </row>
    <row r="28" spans="1:4" ht="20.25" customHeight="1" thickBot="1">
      <c r="A28" s="588" t="s">
        <v>525</v>
      </c>
      <c r="B28" s="589"/>
      <c r="C28" s="93">
        <f>C23/C27</f>
        <v>0</v>
      </c>
    </row>
    <row r="29" spans="1:4" ht="15" customHeight="1" thickBot="1">
      <c r="A29" s="255"/>
      <c r="B29" s="254" t="s">
        <v>526</v>
      </c>
      <c r="C29" s="94">
        <f>'Page 6 '!I46</f>
        <v>0</v>
      </c>
    </row>
    <row r="30" spans="1:4" ht="17.25" customHeight="1" thickBot="1">
      <c r="A30" s="255"/>
      <c r="B30" s="256" t="s">
        <v>527</v>
      </c>
      <c r="C30" s="95">
        <f>-MIN(C29-C28,0)</f>
        <v>0</v>
      </c>
      <c r="D30" s="6" t="s">
        <v>528</v>
      </c>
    </row>
    <row r="31" spans="1:4" ht="13.8" thickBot="1">
      <c r="A31" s="257"/>
      <c r="B31" s="258"/>
      <c r="C31" s="96"/>
    </row>
    <row r="32" spans="1:4" ht="14.4" thickTop="1" thickBot="1">
      <c r="A32" s="259"/>
      <c r="B32" s="260"/>
      <c r="C32" s="89"/>
    </row>
    <row r="33" spans="1:4" ht="13.8" thickBot="1">
      <c r="A33" s="580" t="s">
        <v>529</v>
      </c>
      <c r="B33" s="581"/>
      <c r="C33" s="76"/>
    </row>
    <row r="34" spans="1:4" ht="18.75" customHeight="1" thickBot="1">
      <c r="A34" s="582" t="s">
        <v>530</v>
      </c>
      <c r="B34" s="583"/>
      <c r="C34" s="261">
        <f>C28*C33</f>
        <v>0</v>
      </c>
      <c r="D34" s="6" t="s">
        <v>531</v>
      </c>
    </row>
  </sheetData>
  <sheetProtection algorithmName="SHA-512" hashValue="d50WItzgp2g3SHsUotoCMIHH/BErxDASOB1uOMoApUsacX5rd8w8riw7jmraI2cXyVvqIYOqon9npzE0vFTzGA==" saltValue="Ij/JTp75JKchx1rVoyzSRg==" spinCount="100000" sheet="1" selectLockedCells="1"/>
  <mergeCells count="11">
    <mergeCell ref="D1:K1"/>
    <mergeCell ref="A7:J7"/>
    <mergeCell ref="A8:C8"/>
    <mergeCell ref="A33:B33"/>
    <mergeCell ref="A34:B34"/>
    <mergeCell ref="A25:B25"/>
    <mergeCell ref="A26:B26"/>
    <mergeCell ref="A28:B28"/>
    <mergeCell ref="A27:B27"/>
    <mergeCell ref="D9:L9"/>
    <mergeCell ref="A5:J5"/>
  </mergeCells>
  <printOptions horizontalCentered="1"/>
  <pageMargins left="0.45" right="0.2" top="0.75" bottom="0.75" header="0.3" footer="0.3"/>
  <pageSetup scale="70" orientation="landscape" r:id="rId1"/>
  <headerFooter>
    <oddFooter>&amp;L(revised 8/23)&amp;R7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ec1e3a-f8a0-4b10-8ad8-a0507d9e4e7f">
      <Terms xmlns="http://schemas.microsoft.com/office/infopath/2007/PartnerControls"/>
    </lcf76f155ced4ddcb4097134ff3c332f>
    <TaxCatchAll xmlns="3f0951ab-fe08-4cc6-87d3-2a97ab1d6d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5BD5EE9C97384D82863FE288F31D53" ma:contentTypeVersion="11" ma:contentTypeDescription="Create a new document." ma:contentTypeScope="" ma:versionID="46f2298a755832e473ac1212bf8694e4">
  <xsd:schema xmlns:xsd="http://www.w3.org/2001/XMLSchema" xmlns:xs="http://www.w3.org/2001/XMLSchema" xmlns:p="http://schemas.microsoft.com/office/2006/metadata/properties" xmlns:ns2="a9ec1e3a-f8a0-4b10-8ad8-a0507d9e4e7f" xmlns:ns3="3f0951ab-fe08-4cc6-87d3-2a97ab1d6d67" targetNamespace="http://schemas.microsoft.com/office/2006/metadata/properties" ma:root="true" ma:fieldsID="637ae7a5f3823852e7a8500eee7a306f" ns2:_="" ns3:_="">
    <xsd:import namespace="a9ec1e3a-f8a0-4b10-8ad8-a0507d9e4e7f"/>
    <xsd:import namespace="3f0951ab-fe08-4cc6-87d3-2a97ab1d6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ec1e3a-f8a0-4b10-8ad8-a0507d9e4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b85e819-d8fc-4664-b9e1-6d498f1ffd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0951ab-fe08-4cc6-87d3-2a97ab1d6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0fc0c7f-005d-4f14-944b-42fb7bd7242e}" ma:internalName="TaxCatchAll" ma:showField="CatchAllData" ma:web="3f0951ab-fe08-4cc6-87d3-2a97ab1d6d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9952B-FE52-46BA-8E5A-1D92A466990D}">
  <ds:schemaRefs>
    <ds:schemaRef ds:uri="http://schemas.microsoft.com/sharepoint/v3/contenttype/forms"/>
  </ds:schemaRefs>
</ds:datastoreItem>
</file>

<file path=customXml/itemProps2.xml><?xml version="1.0" encoding="utf-8"?>
<ds:datastoreItem xmlns:ds="http://schemas.openxmlformats.org/officeDocument/2006/customXml" ds:itemID="{7080A44A-A815-445B-9A83-C5AC30D5669E}">
  <ds:schemaRefs>
    <ds:schemaRef ds:uri="http://schemas.microsoft.com/office/2006/documentManagement/types"/>
    <ds:schemaRef ds:uri="a9ec1e3a-f8a0-4b10-8ad8-a0507d9e4e7f"/>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purl.org/dc/dcmitype/"/>
    <ds:schemaRef ds:uri="http://schemas.microsoft.com/office/infopath/2007/PartnerControls"/>
    <ds:schemaRef ds:uri="3f0951ab-fe08-4cc6-87d3-2a97ab1d6d67"/>
  </ds:schemaRefs>
</ds:datastoreItem>
</file>

<file path=customXml/itemProps3.xml><?xml version="1.0" encoding="utf-8"?>
<ds:datastoreItem xmlns:ds="http://schemas.openxmlformats.org/officeDocument/2006/customXml" ds:itemID="{9F86837E-4366-490C-B75A-B43AA9E21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ec1e3a-f8a0-4b10-8ad8-a0507d9e4e7f"/>
    <ds:schemaRef ds:uri="3f0951ab-fe08-4cc6-87d3-2a97ab1d6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Updates</vt:lpstr>
      <vt:lpstr>Reconciliation Tips</vt:lpstr>
      <vt:lpstr>Page 1</vt:lpstr>
      <vt:lpstr>Page 2</vt:lpstr>
      <vt:lpstr>Page 3</vt:lpstr>
      <vt:lpstr>Page 4</vt:lpstr>
      <vt:lpstr>Page 5</vt:lpstr>
      <vt:lpstr>Page 6 </vt:lpstr>
      <vt:lpstr>PG 7, Perm Maint Goal</vt:lpstr>
      <vt:lpstr>Pg 8 Mass Recon &amp; Signatures</vt:lpstr>
      <vt:lpstr>'Page 1'!Print_Area</vt:lpstr>
      <vt:lpstr>'Page 3'!Print_Area</vt:lpstr>
      <vt:lpstr>'PG 7, Perm Maint Goal'!Print_Area</vt:lpstr>
      <vt:lpstr>'Pg 8 Mass Recon &amp; Signatures'!Print_Area</vt:lpstr>
      <vt:lpstr>'Reconciliation Tips'!Print_Area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Zhang, Shijia</cp:lastModifiedBy>
  <cp:revision/>
  <dcterms:created xsi:type="dcterms:W3CDTF">2002-09-27T22:51:00Z</dcterms:created>
  <dcterms:modified xsi:type="dcterms:W3CDTF">2023-08-17T19:29:15Z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0x0101001B5BD5EE9C97384D82863FE288F31D53</vt:lpwstr>
  </property>
  <property fmtid="{D5CDD505-2E9C-101B-9397-08002B2CF9AE}" pid="4" name="MediaServiceImageTags">
    <vt:lpwstr/>
  </property>
</Properties>
</file>