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R:\Internal Audit\IAWorkpapers\Annual Parish Reports and Budget Prep\2023 Annual Reports\"/>
    </mc:Choice>
  </mc:AlternateContent>
  <xr:revisionPtr revIDLastSave="0" documentId="13_ncr:1_{09507B5B-73AB-4A5A-9A8A-7B9E5DEC7193}" xr6:coauthVersionLast="47" xr6:coauthVersionMax="47" xr10:uidLastSave="{00000000-0000-0000-0000-000000000000}"/>
  <workbookProtection workbookAlgorithmName="SHA-512" workbookHashValue="r+u16vmdTkSJtpkoAaEJ3lkQs1MaxoNiuT7atr0Zz7kQCt7ZnlKNrei3qgoE/BPgmv6JDGjWXjVnqZsmZd6dUg==" workbookSaltValue="8WTIOyXqftbIqnJGIg3TrA==" workbookSpinCount="100000" lockStructure="1"/>
  <bookViews>
    <workbookView xWindow="-120" yWindow="-120" windowWidth="29040" windowHeight="15720" tabRatio="909" activeTab="11" xr2:uid="{00000000-000D-0000-FFFF-FFFF00000000}"/>
  </bookViews>
  <sheets>
    <sheet name="Updates" sheetId="5" r:id="rId1"/>
    <sheet name="Reconciliation Tips" sheetId="6" r:id="rId2"/>
    <sheet name="Page 1" sheetId="1" r:id="rId3"/>
    <sheet name="Page 2" sheetId="7" r:id="rId4"/>
    <sheet name="Page 3" sheetId="11" r:id="rId5"/>
    <sheet name="Page 4" sheetId="2" r:id="rId6"/>
    <sheet name="Page 5" sheetId="4" r:id="rId7"/>
    <sheet name="Page 6 " sheetId="3" r:id="rId8"/>
    <sheet name="Cem 2" sheetId="13" r:id="rId9"/>
    <sheet name="Cem 3" sheetId="14" r:id="rId10"/>
    <sheet name="Cem 4" sheetId="15" r:id="rId11"/>
    <sheet name="Cem 5" sheetId="16" r:id="rId12"/>
    <sheet name="PG 7, Perm Maint Goal" sheetId="8" r:id="rId13"/>
    <sheet name="Pg 8 Mass Recon &amp; Signatures" sheetId="10" r:id="rId14"/>
  </sheets>
  <definedNames>
    <definedName name="_xlnm.Print_Area" localSheetId="2">'Page 1'!$A$1:$H$75</definedName>
    <definedName name="_xlnm.Print_Area" localSheetId="4">'Page 3'!$A$1:$J$61</definedName>
    <definedName name="_xlnm.Print_Area" localSheetId="12">'PG 7, Perm Maint Goal'!$A$8:$M$152</definedName>
    <definedName name="_xlnm.Print_Area" localSheetId="13">'Pg 8 Mass Recon &amp; Signatures'!$A$1:$J$63</definedName>
    <definedName name="_xlnm.Print_Area" localSheetId="1">'Reconciliation Tips'!$A$1:$K$79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16" l="1"/>
  <c r="E49" i="15"/>
  <c r="E49" i="14"/>
  <c r="E49" i="13"/>
  <c r="F27" i="10"/>
  <c r="G29" i="10" s="1"/>
  <c r="G16" i="10"/>
  <c r="A125" i="8"/>
  <c r="A96" i="8"/>
  <c r="A67" i="8"/>
  <c r="A38" i="8"/>
  <c r="G31" i="10" l="1"/>
  <c r="C146" i="8"/>
  <c r="B139" i="8"/>
  <c r="B129" i="8"/>
  <c r="B130" i="8"/>
  <c r="B131" i="8"/>
  <c r="B132" i="8"/>
  <c r="B133" i="8"/>
  <c r="B134" i="8"/>
  <c r="B135" i="8"/>
  <c r="B136" i="8"/>
  <c r="B137" i="8"/>
  <c r="B138" i="8"/>
  <c r="B128" i="8"/>
  <c r="B127" i="8"/>
  <c r="C117" i="8"/>
  <c r="B110" i="8"/>
  <c r="B100" i="8"/>
  <c r="B101" i="8"/>
  <c r="B102" i="8"/>
  <c r="B103" i="8"/>
  <c r="B104" i="8"/>
  <c r="B105" i="8"/>
  <c r="B106" i="8"/>
  <c r="B107" i="8"/>
  <c r="B108" i="8"/>
  <c r="B109" i="8"/>
  <c r="B99" i="8"/>
  <c r="B98" i="8"/>
  <c r="C88" i="8"/>
  <c r="B81" i="8"/>
  <c r="B71" i="8"/>
  <c r="B72" i="8"/>
  <c r="B73" i="8"/>
  <c r="B74" i="8"/>
  <c r="B75" i="8"/>
  <c r="B76" i="8"/>
  <c r="B77" i="8"/>
  <c r="B78" i="8"/>
  <c r="B79" i="8"/>
  <c r="B80" i="8"/>
  <c r="B70" i="8"/>
  <c r="B69" i="8"/>
  <c r="C59" i="8"/>
  <c r="B52" i="8"/>
  <c r="B51" i="8"/>
  <c r="B42" i="8"/>
  <c r="B43" i="8"/>
  <c r="B44" i="8"/>
  <c r="B45" i="8"/>
  <c r="B46" i="8"/>
  <c r="B47" i="8"/>
  <c r="B48" i="8"/>
  <c r="B49" i="8"/>
  <c r="B50" i="8"/>
  <c r="B41" i="8"/>
  <c r="B40" i="8"/>
  <c r="C144" i="8"/>
  <c r="C145" i="8" s="1"/>
  <c r="C151" i="8" s="1"/>
  <c r="C140" i="8"/>
  <c r="C115" i="8"/>
  <c r="C111" i="8"/>
  <c r="C116" i="8" s="1"/>
  <c r="C122" i="8" s="1"/>
  <c r="C86" i="8"/>
  <c r="C82" i="8"/>
  <c r="C57" i="8"/>
  <c r="C53" i="8"/>
  <c r="G64" i="2"/>
  <c r="G59" i="2"/>
  <c r="I45" i="16"/>
  <c r="I38" i="16"/>
  <c r="I46" i="16" s="1"/>
  <c r="I26" i="16"/>
  <c r="E58" i="16" s="1"/>
  <c r="D26" i="16"/>
  <c r="I27" i="16" s="1"/>
  <c r="I1" i="16"/>
  <c r="I45" i="15"/>
  <c r="I38" i="15"/>
  <c r="I46" i="15" s="1"/>
  <c r="I26" i="15"/>
  <c r="E58" i="15" s="1"/>
  <c r="D26" i="15"/>
  <c r="I27" i="15" s="1"/>
  <c r="I1" i="15"/>
  <c r="I45" i="14"/>
  <c r="I38" i="14"/>
  <c r="I46" i="14" s="1"/>
  <c r="I26" i="14"/>
  <c r="E58" i="14" s="1"/>
  <c r="D26" i="14"/>
  <c r="I27" i="14" s="1"/>
  <c r="I1" i="14"/>
  <c r="I45" i="13"/>
  <c r="I38" i="13"/>
  <c r="I46" i="13" s="1"/>
  <c r="I26" i="13"/>
  <c r="E58" i="13" s="1"/>
  <c r="D26" i="13"/>
  <c r="I27" i="13" s="1"/>
  <c r="I1" i="13"/>
  <c r="C60" i="8" l="1"/>
  <c r="I47" i="13" s="1"/>
  <c r="C58" i="8"/>
  <c r="C64" i="8" s="1"/>
  <c r="C87" i="8"/>
  <c r="C93" i="8" s="1"/>
  <c r="B140" i="8"/>
  <c r="B111" i="8"/>
  <c r="B82" i="8"/>
  <c r="B53" i="8"/>
  <c r="C147" i="8"/>
  <c r="I47" i="16" s="1"/>
  <c r="C118" i="8"/>
  <c r="E62" i="16"/>
  <c r="E56" i="16"/>
  <c r="E60" i="16" s="1"/>
  <c r="E64" i="16" s="1"/>
  <c r="E62" i="15"/>
  <c r="E56" i="15"/>
  <c r="E60" i="15" s="1"/>
  <c r="E64" i="15" s="1"/>
  <c r="E62" i="14"/>
  <c r="E56" i="14"/>
  <c r="E60" i="14" s="1"/>
  <c r="E64" i="14" s="1"/>
  <c r="E62" i="13"/>
  <c r="E56" i="13"/>
  <c r="E60" i="13" s="1"/>
  <c r="C89" i="8" l="1"/>
  <c r="I47" i="14" s="1"/>
  <c r="I47" i="15"/>
  <c r="E64" i="13"/>
  <c r="H41" i="7" l="1"/>
  <c r="B23" i="8"/>
  <c r="I26" i="3"/>
  <c r="G6" i="11"/>
  <c r="H58" i="7"/>
  <c r="H2" i="7"/>
  <c r="I1" i="3"/>
  <c r="H2" i="4"/>
  <c r="I2" i="2"/>
  <c r="J2" i="11"/>
  <c r="H66" i="1"/>
  <c r="H66" i="7"/>
  <c r="J59" i="11"/>
  <c r="F22" i="1" s="1"/>
  <c r="J14" i="11"/>
  <c r="F21" i="1" s="1"/>
  <c r="H24" i="1" s="1"/>
  <c r="I45" i="3"/>
  <c r="A9" i="8" l="1"/>
  <c r="C28" i="8"/>
  <c r="C24" i="8" l="1"/>
  <c r="C29" i="8" s="1"/>
  <c r="B11" i="8"/>
  <c r="B12" i="8"/>
  <c r="B13" i="8"/>
  <c r="B14" i="8"/>
  <c r="B15" i="8"/>
  <c r="B16" i="8"/>
  <c r="B17" i="8"/>
  <c r="B18" i="8"/>
  <c r="B19" i="8"/>
  <c r="B20" i="8"/>
  <c r="B21" i="8"/>
  <c r="B22" i="8"/>
  <c r="C35" i="8" l="1"/>
  <c r="E49" i="3"/>
  <c r="B24" i="8"/>
  <c r="D72" i="2"/>
  <c r="H47" i="7" l="1"/>
  <c r="G37" i="1"/>
  <c r="G38" i="1" l="1"/>
  <c r="H40" i="1" s="1"/>
  <c r="I38" i="3"/>
  <c r="D26" i="3"/>
  <c r="E56" i="3" s="1"/>
  <c r="E58" i="3"/>
  <c r="E60" i="3" l="1"/>
  <c r="G49" i="1"/>
  <c r="H18" i="1" l="1"/>
  <c r="H17" i="1"/>
  <c r="H32" i="7"/>
  <c r="H16" i="1" s="1"/>
  <c r="H23" i="7"/>
  <c r="H15" i="1" s="1"/>
  <c r="G42" i="1" l="1"/>
  <c r="H44" i="1" s="1"/>
  <c r="I27" i="3" l="1"/>
  <c r="H50" i="4"/>
  <c r="F50" i="4"/>
  <c r="G57" i="2" s="1"/>
  <c r="H62" i="4"/>
  <c r="I32" i="2"/>
  <c r="G32" i="2"/>
  <c r="G46" i="2"/>
  <c r="G56" i="2" s="1"/>
  <c r="I46" i="2"/>
  <c r="G23" i="2"/>
  <c r="F62" i="4"/>
  <c r="G58" i="2" s="1"/>
  <c r="F37" i="4"/>
  <c r="F29" i="4"/>
  <c r="F19" i="4"/>
  <c r="F14" i="4"/>
  <c r="H26" i="1"/>
  <c r="G9" i="2"/>
  <c r="D73" i="2" s="1"/>
  <c r="H37" i="4"/>
  <c r="I9" i="2"/>
  <c r="I23" i="2"/>
  <c r="H14" i="4"/>
  <c r="H19" i="4"/>
  <c r="H29" i="4"/>
  <c r="H42" i="4" l="1"/>
  <c r="H64" i="4" s="1"/>
  <c r="I37" i="2"/>
  <c r="I48" i="2" s="1"/>
  <c r="G37" i="2"/>
  <c r="G53" i="2" s="1"/>
  <c r="F42" i="4"/>
  <c r="G54" i="2" s="1"/>
  <c r="G48" i="2" l="1"/>
  <c r="G55" i="2"/>
  <c r="G63" i="2" s="1"/>
  <c r="F64" i="4"/>
  <c r="I46" i="3"/>
  <c r="C30" i="8" l="1"/>
  <c r="C31" i="8" s="1"/>
  <c r="G57" i="1" s="1"/>
  <c r="E62" i="3"/>
  <c r="E64" i="3" s="1"/>
  <c r="G65" i="2"/>
  <c r="I47" i="3" l="1"/>
  <c r="I48" i="3" s="1"/>
  <c r="I48" i="14"/>
  <c r="I48" i="16"/>
  <c r="I48" i="13"/>
  <c r="I48" i="15"/>
  <c r="H61" i="1"/>
  <c r="H67" i="1" s="1"/>
</calcChain>
</file>

<file path=xl/sharedStrings.xml><?xml version="1.0" encoding="utf-8"?>
<sst xmlns="http://schemas.openxmlformats.org/spreadsheetml/2006/main" count="1636" uniqueCount="620">
  <si>
    <t>Updates to the Diocese of Buffalo Parish Financial Report</t>
  </si>
  <si>
    <r>
      <rPr>
        <b/>
        <sz val="12"/>
        <color rgb="FF000000"/>
        <rFont val="Arial"/>
        <family val="2"/>
      </rPr>
      <t xml:space="preserve">Effective Date: </t>
    </r>
    <r>
      <rPr>
        <sz val="12"/>
        <color rgb="FF000000"/>
        <rFont val="Arial"/>
        <family val="2"/>
      </rPr>
      <t xml:space="preserve"> August 31, 2023</t>
    </r>
  </si>
  <si>
    <r>
      <rPr>
        <b/>
        <sz val="12"/>
        <color rgb="FFFF0000"/>
        <rFont val="Arial"/>
        <family val="2"/>
      </rPr>
      <t>Please install the NEW Annual Report Worksheet is v8.0</t>
    </r>
    <r>
      <rPr>
        <b/>
        <sz val="12"/>
        <rFont val="Arial"/>
        <family val="2"/>
      </rPr>
      <t xml:space="preserve">.  Instructions can be found on the Computer Services page of the DOB website. (follow the link below) </t>
    </r>
  </si>
  <si>
    <t>https://www.buffalodiocese.org/computer-services/pds-ledger/</t>
  </si>
  <si>
    <t>ONLY USE THE ANNUAL REPORT PRINTED FROM INTERNAL AUDIT WEBPAGE - DATED 08/23.                                                     
OLD VERSIONS ARE OBSOLETE AND NO LONGER ACCEPTED.</t>
  </si>
  <si>
    <t xml:space="preserve">If you have any questions or need assistance regarding this worksheet installation,                                                  </t>
  </si>
  <si>
    <t xml:space="preserve"> please contact  Mr. Adam Berry at 847-5591 or aberry@buffalodiocese.org.</t>
  </si>
  <si>
    <t>General Instructions:</t>
  </si>
  <si>
    <r>
      <rPr>
        <b/>
        <sz val="12"/>
        <rFont val="Arial"/>
        <family val="2"/>
      </rPr>
      <t>Page 1-2:</t>
    </r>
    <r>
      <rPr>
        <sz val="12"/>
        <rFont val="Arial"/>
        <family val="2"/>
      </rPr>
      <t xml:space="preserve"> Asset and Liability listing now two pages, most items will autofill from Page 2 back to Page 1. </t>
    </r>
  </si>
  <si>
    <r>
      <rPr>
        <b/>
        <sz val="12"/>
        <color rgb="FF000000"/>
        <rFont val="Arial"/>
        <family val="2"/>
      </rPr>
      <t>Page 3</t>
    </r>
    <r>
      <rPr>
        <sz val="12"/>
        <color rgb="FF000000"/>
        <rFont val="Arial"/>
        <family val="2"/>
      </rPr>
      <t>:  Any asset accounts for parish families and vicariates are filled in on Page 3. Information will autofill totals to page 1.</t>
    </r>
  </si>
  <si>
    <r>
      <rPr>
        <b/>
        <sz val="12"/>
        <color rgb="FF000000"/>
        <rFont val="Arial"/>
        <family val="2"/>
      </rPr>
      <t>Pages 4-5</t>
    </r>
    <r>
      <rPr>
        <sz val="12"/>
        <color rgb="FF000000"/>
        <rFont val="Arial"/>
        <family val="2"/>
      </rPr>
      <t xml:space="preserve">: Parish revenue and expense accounts are now completed on Pages 4 and 5. </t>
    </r>
  </si>
  <si>
    <r>
      <rPr>
        <b/>
        <sz val="12"/>
        <color rgb="FF000000"/>
        <rFont val="Arial"/>
        <family val="2"/>
      </rPr>
      <t>Page 6-7</t>
    </r>
    <r>
      <rPr>
        <sz val="12"/>
        <color rgb="FF000000"/>
        <rFont val="Arial"/>
        <family val="2"/>
      </rPr>
      <t>: Cemetery and Cemetery Permanent Maintenance (must be completed for each parish cemetery and remitted with annual report)</t>
    </r>
  </si>
  <si>
    <r>
      <rPr>
        <b/>
        <sz val="12"/>
        <color rgb="FF000000"/>
        <rFont val="Arial"/>
        <family val="2"/>
      </rPr>
      <t>Page 8</t>
    </r>
    <r>
      <rPr>
        <sz val="12"/>
        <color rgb="FF000000"/>
        <rFont val="Arial"/>
        <family val="2"/>
      </rPr>
      <t xml:space="preserve">: Mass reconciliation. Please enter all banking information for Mass Offerings on Page 8. </t>
    </r>
  </si>
  <si>
    <t>Signatures for Annual Report are now on Page 8.</t>
  </si>
  <si>
    <t>ALL Pages for the annual report must be submitted for the report to be considered complete.</t>
  </si>
  <si>
    <r>
      <rPr>
        <sz val="12"/>
        <color rgb="FF000000"/>
        <rFont val="Arial"/>
        <family val="2"/>
      </rPr>
      <t xml:space="preserve">Submit the </t>
    </r>
    <r>
      <rPr>
        <b/>
        <i/>
        <sz val="12"/>
        <color rgb="FF000000"/>
        <rFont val="Arial"/>
        <family val="2"/>
      </rPr>
      <t>Financial Report Worksheet</t>
    </r>
    <r>
      <rPr>
        <sz val="12"/>
        <color rgb="FF000000"/>
        <rFont val="Arial"/>
        <family val="2"/>
      </rPr>
      <t xml:space="preserve"> and an </t>
    </r>
    <r>
      <rPr>
        <b/>
        <i/>
        <sz val="12"/>
        <color rgb="FF000000"/>
        <rFont val="Arial"/>
        <family val="2"/>
      </rPr>
      <t xml:space="preserve">8/31/2023 PDS Ledger comparative Balance </t>
    </r>
  </si>
  <si>
    <r>
      <rPr>
        <b/>
        <sz val="12"/>
        <color rgb="FF000000"/>
        <rFont val="Arial"/>
        <family val="2"/>
      </rPr>
      <t>Sheet</t>
    </r>
    <r>
      <rPr>
        <sz val="12"/>
        <color rgb="FF000000"/>
        <rFont val="Arial"/>
        <family val="2"/>
      </rPr>
      <t xml:space="preserve"> (containing 2022 and 2023) with the annual report, along with the signed Attestation / Representation Letter.</t>
    </r>
  </si>
  <si>
    <t>Once you have completed your Parish Annual Report you MUST SYNCHRONIZE your PDS Ledger with DOB.</t>
  </si>
  <si>
    <t>New Accounts in the Standard Chart of Accounts:</t>
  </si>
  <si>
    <t>Assigned Family Clergy:</t>
  </si>
  <si>
    <r>
      <t xml:space="preserve">Please continue to use </t>
    </r>
    <r>
      <rPr>
        <b/>
        <sz val="12"/>
        <rFont val="Arial"/>
        <family val="2"/>
      </rPr>
      <t>department 10</t>
    </r>
    <r>
      <rPr>
        <sz val="12"/>
        <rFont val="Arial"/>
        <family val="2"/>
      </rPr>
      <t xml:space="preserve"> for the clergy assigned to the parish or the family this includes: </t>
    </r>
  </si>
  <si>
    <t>Pastor, Administrators, Parochial Vicars, Moderators and Priest in Solidum.</t>
  </si>
  <si>
    <t>Vicar Forane:</t>
  </si>
  <si>
    <t>Establish a department in PDS Ledger for the Vicar Forane expenses.  Choose an unused number in the parish series 11-19, for example 11</t>
  </si>
  <si>
    <t xml:space="preserve">Use your existing PDS Ledger account #, and alternate numbers when establishing the Vicar Forane accounts. </t>
  </si>
  <si>
    <t xml:space="preserve">For Example:  </t>
  </si>
  <si>
    <t>Regular Clergy #4000.10 Alt # 306 - Used for the assigned family Pastors, Parochial Vicar, Priest in Solidum</t>
  </si>
  <si>
    <t>Regular Clergy #4000.11 Alt # 306 - Used for the Vicar Forane</t>
  </si>
  <si>
    <t xml:space="preserve">Additional PDS Ledger expense accounts were added to the Standard Chart of accounts for possible itemized expenses on the </t>
  </si>
  <si>
    <t xml:space="preserve">Vicar Forane invoices: </t>
  </si>
  <si>
    <t>#4435 Housing Expense Vicar Forane – Alt #376.9  </t>
  </si>
  <si>
    <t>All expenses associated with Room/housing for Vicar Forane</t>
  </si>
  <si>
    <t>#4474 Vicariate Meeting &amp; Activities – Alt #376.9</t>
  </si>
  <si>
    <t>Expenses associated with Vicariate monthly/quarterly meetings</t>
  </si>
  <si>
    <t>#4588 Admin fees – Vicariate Financial Hub -Alt #376.9</t>
  </si>
  <si>
    <t>Cost incurred by hub for maintaining the invoicing of family/vicariate Parishes</t>
  </si>
  <si>
    <r>
      <t xml:space="preserve">The advanced payment for the Vicar Forane or Family Hub(based on expected costs) paid in </t>
    </r>
    <r>
      <rPr>
        <b/>
        <u/>
        <sz val="12"/>
        <rFont val="Arial"/>
        <family val="2"/>
      </rPr>
      <t>MUST</t>
    </r>
    <r>
      <rPr>
        <sz val="12"/>
        <rFont val="Arial"/>
        <family val="2"/>
      </rPr>
      <t xml:space="preserve"> be </t>
    </r>
    <r>
      <rPr>
        <b/>
        <u/>
        <sz val="12"/>
        <rFont val="Arial"/>
        <family val="2"/>
      </rPr>
      <t>expensed</t>
    </r>
    <r>
      <rPr>
        <sz val="12"/>
        <rFont val="Arial"/>
        <family val="2"/>
      </rPr>
      <t xml:space="preserve"> by each parish.</t>
    </r>
  </si>
  <si>
    <t>The Vicariate/Family hub MUST record these advanced payments as funds held in trust. </t>
  </si>
  <si>
    <t xml:space="preserve">These initial payments are the only allowable billing/payment in advance. </t>
  </si>
  <si>
    <r>
      <t xml:space="preserve">All remaining billing MUST be completed using </t>
    </r>
    <r>
      <rPr>
        <b/>
        <u/>
        <sz val="12"/>
        <rFont val="Arial"/>
        <family val="2"/>
      </rPr>
      <t>actual cost.</t>
    </r>
    <r>
      <rPr>
        <sz val="12"/>
        <rFont val="Arial"/>
        <family val="2"/>
      </rPr>
      <t xml:space="preserve">  </t>
    </r>
  </si>
  <si>
    <t xml:space="preserve">Changes to Alternate Numbers in PDS Ledger (Annual report line #s): </t>
  </si>
  <si>
    <t>Alt #</t>
  </si>
  <si>
    <t>Account Description</t>
  </si>
  <si>
    <t>Shared Services/Due from Parish (Family Hubs)</t>
  </si>
  <si>
    <t>Asset accounts used to show amounts due to a hub parish for family shared services.</t>
  </si>
  <si>
    <t>Shared Services/Due from Parish (Vicariate Hubs)</t>
  </si>
  <si>
    <t>Asset accounts used to show amounts due to a hub parish for vicariate shared services.</t>
  </si>
  <si>
    <t xml:space="preserve">Unpaid Parish Salaries &amp; Benefits (including EE w/h 403b, FSA, </t>
  </si>
  <si>
    <t>All liability accounts associated with EE withholdings, to be disbursed by parish</t>
  </si>
  <si>
    <t xml:space="preserve">     Insurance, wage garnishments, etc.</t>
  </si>
  <si>
    <t>Alternate #'s:</t>
  </si>
  <si>
    <t>The following alternate #'s should be used:</t>
  </si>
  <si>
    <t>Shared Unpaid vendor bills/payroll/benefits (Due to Family Hub)</t>
  </si>
  <si>
    <t>A write-in amount, not recorded in PDS Ledger to show outstanding balances due to Family Hub parishes.</t>
  </si>
  <si>
    <t>Shared Unpaid vendor bills/payroll/benefits (Due to Vicariate Hub)</t>
  </si>
  <si>
    <t xml:space="preserve">A write-in amount, not recorded in PDS Ledger to show outstanding balances due to Vicariate Hub parishes. </t>
  </si>
  <si>
    <t>Cemetery Permanent Maintenance Fund</t>
  </si>
  <si>
    <t>Autofill line item to determine cemetery permanent maintenance fund for a "full" cemetery.</t>
  </si>
  <si>
    <t>Approved Capital improvements</t>
  </si>
  <si>
    <t>a Write-in amount, not recorded to in PDS Ledger, for Capital improvements that have been approved,</t>
  </si>
  <si>
    <t>but not yet paid for. Substantiation must be provided with the annual report.</t>
  </si>
  <si>
    <t>SBA/PPP Note Payable-Parish</t>
  </si>
  <si>
    <t xml:space="preserve">Funding Provided by Federal Government for Small Business during Pandemic, </t>
  </si>
  <si>
    <t xml:space="preserve">All loans should have been forgiven, and this account should have a $0 balance.  </t>
  </si>
  <si>
    <t>Contact IA for assistance 716.847.5572</t>
  </si>
  <si>
    <t>SBA/PPP Receipt-Parish</t>
  </si>
  <si>
    <t xml:space="preserve">Receipts from the Small Business Association Paycheck Protection </t>
  </si>
  <si>
    <t>Employee Retention Credits - Parish</t>
  </si>
  <si>
    <t xml:space="preserve">Used to record the Federal payroll tax credit, including credit received </t>
  </si>
  <si>
    <t>Employee Retention Credits - Cemetery</t>
  </si>
  <si>
    <t>each pay period and the refund of over paid taxes from the IRS</t>
  </si>
  <si>
    <t>Accounting Policy Change effective 9/1/2017, and updated 8/2021:</t>
  </si>
  <si>
    <r>
      <t xml:space="preserve">As communicated with the 2017 annual report, Donations, Bequests and Memorials </t>
    </r>
    <r>
      <rPr>
        <b/>
        <sz val="12"/>
        <color theme="1"/>
        <rFont val="Arial"/>
        <family val="2"/>
      </rPr>
      <t>MUST</t>
    </r>
    <r>
      <rPr>
        <sz val="12"/>
        <color theme="1"/>
        <rFont val="Arial"/>
        <family val="2"/>
      </rPr>
      <t xml:space="preserve"> be recorded in separate G/L</t>
    </r>
  </si>
  <si>
    <t xml:space="preserve">accounts effective 9/1/17, Please see the updated account descriptions: </t>
  </si>
  <si>
    <t>Donations</t>
  </si>
  <si>
    <t xml:space="preserve">Receipts received via contributions to the parish, regardless of the intended purpose.  </t>
  </si>
  <si>
    <t xml:space="preserve">Excluding Sunday &amp; Holyday Collections, Special Collections, Approved Capital Campaigns, Memorial &amp; Bequests. </t>
  </si>
  <si>
    <t>Bequests</t>
  </si>
  <si>
    <r>
      <t xml:space="preserve">Receipts received via bequests and </t>
    </r>
    <r>
      <rPr>
        <b/>
        <sz val="12"/>
        <color theme="1"/>
        <rFont val="Arial"/>
        <family val="2"/>
      </rPr>
      <t>supported by a signed legal document such as a will or letter from</t>
    </r>
  </si>
  <si>
    <r>
      <t>an attorney.</t>
    </r>
    <r>
      <rPr>
        <b/>
        <i/>
        <sz val="12"/>
        <color theme="1"/>
        <rFont val="Arial"/>
        <family val="2"/>
      </rPr>
      <t xml:space="preserve"> Documentation of the bequest must be retained and provided with the annual report.</t>
    </r>
  </si>
  <si>
    <t>Memorials</t>
  </si>
  <si>
    <r>
      <t xml:space="preserve">Receipts received as a memorial to a deceased individual and </t>
    </r>
    <r>
      <rPr>
        <b/>
        <sz val="12"/>
        <color theme="1"/>
        <rFont val="Arial"/>
        <family val="2"/>
      </rPr>
      <t>supported by a card, letter or check (retain copy)</t>
    </r>
  </si>
  <si>
    <r>
      <t xml:space="preserve">from the donor. </t>
    </r>
    <r>
      <rPr>
        <b/>
        <i/>
        <sz val="12"/>
        <color theme="1"/>
        <rFont val="Arial"/>
        <family val="2"/>
      </rPr>
      <t xml:space="preserve">Usually after a recent death, ("donation in Lieu of Flowers") or in conjunction with a Special Drive </t>
    </r>
  </si>
  <si>
    <t>or Approved Capital Campaign. Documentation of the memorial must be retained with the annual report.</t>
  </si>
  <si>
    <r>
      <rPr>
        <b/>
        <sz val="12"/>
        <rFont val="Arial"/>
        <family val="2"/>
      </rPr>
      <t>NOTICE:</t>
    </r>
    <r>
      <rPr>
        <sz val="12"/>
        <rFont val="Arial"/>
        <family val="2"/>
      </rPr>
      <t xml:space="preserve"> Failure to Properly record "Donations" in a separate ledger account and properly on the annual report will result in the former combined "Donations &amp; Bequests" PDS Ledger account to be re-classified in its entirety to "Other Regular Receipts".  See account descriptions above.</t>
    </r>
  </si>
  <si>
    <t xml:space="preserve">All parish asset accounts should be included in PDS Ledger, reconciled monthly, with all activity recorded into PDS Ledger. If you have any off-ledger accounts, a plan MUST be created at the parish level to get all bank accounts into PDS Ledger as soon as possible. </t>
  </si>
  <si>
    <t>Special Drives (Parish Drives) Alt # 204</t>
  </si>
  <si>
    <t>Revenues generated as a result of special limited time appeals (2-6 months) or campaigns for a specific purpose. Supported by copies of info/ask to parishioners, bulletin announcement etc.  (i.e. building renovation, debt reduction, etc.).</t>
  </si>
  <si>
    <t>Cemetery, Page 6:</t>
  </si>
  <si>
    <t>(if applicable)</t>
  </si>
  <si>
    <t>-</t>
  </si>
  <si>
    <t>Number of Burials and Current Pricing sections must be completed.</t>
  </si>
  <si>
    <t>Permanent Maintenance Fund Activity (Center Section - Right) must be completed.</t>
  </si>
  <si>
    <r>
      <t>Reconciliation box for Cemetery activity</t>
    </r>
    <r>
      <rPr>
        <b/>
        <sz val="12"/>
        <color rgb="FFFF0000"/>
        <rFont val="Arial"/>
        <family val="2"/>
      </rPr>
      <t xml:space="preserve"> MUST</t>
    </r>
    <r>
      <rPr>
        <sz val="12"/>
        <rFont val="Arial"/>
        <family val="2"/>
      </rPr>
      <t xml:space="preserve"> be completed</t>
    </r>
  </si>
  <si>
    <t>Reasons for variance include (but not limited to):</t>
  </si>
  <si>
    <t>1)</t>
  </si>
  <si>
    <t>Cemetery expense paid from Parish bank Account</t>
  </si>
  <si>
    <t>Does the cemetery owe this to the parish?</t>
  </si>
  <si>
    <t>2)</t>
  </si>
  <si>
    <t>Parish expense paid from Cemetery bank account</t>
  </si>
  <si>
    <r>
      <t xml:space="preserve">The Parish </t>
    </r>
    <r>
      <rPr>
        <b/>
        <sz val="12"/>
        <color rgb="FFFF0000"/>
        <rFont val="Arial"/>
        <family val="2"/>
      </rPr>
      <t>MUST</t>
    </r>
    <r>
      <rPr>
        <sz val="12"/>
        <rFont val="Arial"/>
        <family val="2"/>
      </rPr>
      <t xml:space="preserve"> reimburse the Cemetery or record a liability on the Parish (page 1) </t>
    </r>
  </si>
  <si>
    <t>and a receivable on the cemetery, Assets, page 6.</t>
  </si>
  <si>
    <t>3)</t>
  </si>
  <si>
    <t>There is a misposting in the in the Cemetery Ledger receipt/expense accounts</t>
  </si>
  <si>
    <t>4)</t>
  </si>
  <si>
    <t>Interest/Adm Fees for SJIF or other investments not recorded to Ledger</t>
  </si>
  <si>
    <t>Variance should be $0. Resolve variance by entering AJE as needed. Contact Audit Department for assistance.</t>
  </si>
  <si>
    <t xml:space="preserve">Parishes with multiple cemeteries must complete the multiple cemeteries annual report and record each cemetery individually. </t>
  </si>
  <si>
    <t>Tips for completing Section XVI, Reconciliation on bottom of page two:</t>
  </si>
  <si>
    <t>Cemetery Surplus/Deficit (if maintained in the parish general Ledger)</t>
  </si>
  <si>
    <t>Generate an income statement by department (30)</t>
  </si>
  <si>
    <t>Select "Department" in the Sortation Order box</t>
  </si>
  <si>
    <t>enter 30 (cemetery department code)</t>
  </si>
  <si>
    <t>This amount should agree to the income statement on page 6, Cemetery.</t>
  </si>
  <si>
    <t>If there is a difference, research to determine the variance, complete AJE to correct in Ledger</t>
  </si>
  <si>
    <t>using the calculated "Net Surplus/Deficit" on the report enter the amount on the line.</t>
  </si>
  <si>
    <t>How to Properly Calculate the Net Change in Liabilities Accounts</t>
  </si>
  <si>
    <t>Using a balance sheet report for 8/2023 which includes 8/2022,</t>
  </si>
  <si>
    <t xml:space="preserve">calculate the difference in each liability account.  Write each calculated change down </t>
  </si>
  <si>
    <t xml:space="preserve">in the right hand margin.  Remember to pay close attention to the + ( - ). </t>
  </si>
  <si>
    <t>Total the individual changes for a "Net Change in Liabilities", enter the amount on the line.</t>
  </si>
  <si>
    <t xml:space="preserve">or </t>
  </si>
  <si>
    <t xml:space="preserve">Take the 2022 "Total Liability and Equity" amount and remove the equity accounts: </t>
  </si>
  <si>
    <t xml:space="preserve">1) Subtract the surplus or add the deficit </t>
  </si>
  <si>
    <t>2) Subtract the credit balance Prior Year Fund Balance or Add the Debit balance Prior Year Fund Balance</t>
  </si>
  <si>
    <t>The calculated amount is the total liabilities for 2022</t>
  </si>
  <si>
    <t xml:space="preserve">Take the 2023 "Total Liability and Equity" amount and remove the equity accounts: </t>
  </si>
  <si>
    <t>The calculated amount is the total liabilities for 2023</t>
  </si>
  <si>
    <t>Subtract the total liabilities for 2022 from the total liabilities from 2023.  The calculated amount is the Change in Liability accounts.  Enter this amount in the reconciliation box on page 4.  Be sure to enter the number correctly (+, -).</t>
  </si>
  <si>
    <r>
      <t xml:space="preserve">How to Calculate the </t>
    </r>
    <r>
      <rPr>
        <b/>
        <u/>
        <sz val="14"/>
        <rFont val="Arial"/>
        <family val="2"/>
      </rPr>
      <t>"Net Change in Prior Year Fund Balance"</t>
    </r>
  </si>
  <si>
    <t>(A)</t>
  </si>
  <si>
    <t>Use the balance sheet report for 8/2023 which includes 8/2022.</t>
  </si>
  <si>
    <t>(B)</t>
  </si>
  <si>
    <t>Add the surplus (deficit) from 8/2022 to the Prior Year Fund Balance from 8/2022.</t>
  </si>
  <si>
    <t>=(A) + (B) = ( C)</t>
  </si>
  <si>
    <t>Subtract (C) from the 2023 "Prior Year Fund Balance" amount.</t>
  </si>
  <si>
    <t>This calculated amount is the change in "Prior Year Fund Balance"; Enter the amount of the calculated variance on the line. Make sure the (+, - ) is accurate.</t>
  </si>
  <si>
    <t>Generate a General Ledger report for the Prior Year Fund Balance account for the period of 9/1/2022 through 8/31/2023.  The report generated will include the transaction(s) which were posted to the General ledger account during the fiscal year.  Review these transactions to ensure you are familiar with them and the transaction(s) is accurate.  Make any adjustments to PDS Ledger as needed.  Contact the Internal Audit Department for assistance.</t>
  </si>
  <si>
    <t>Add Balance (Total Assets) Beginning of Year</t>
  </si>
  <si>
    <t>Using the Balance Sheet for 8/2023 which includes 8/2022, enter the Total Asset amount</t>
  </si>
  <si>
    <r>
      <t xml:space="preserve">Per the balance sheet for </t>
    </r>
    <r>
      <rPr>
        <b/>
        <u/>
        <sz val="12"/>
        <rFont val="Arial"/>
        <family val="2"/>
      </rPr>
      <t>8/2022</t>
    </r>
    <r>
      <rPr>
        <b/>
        <sz val="12"/>
        <rFont val="Arial"/>
        <family val="2"/>
      </rPr>
      <t xml:space="preserve"> </t>
    </r>
    <r>
      <rPr>
        <sz val="12"/>
        <rFont val="Arial"/>
        <family val="2"/>
      </rPr>
      <t>on the line.</t>
    </r>
  </si>
  <si>
    <t>Other things to do or consider if your reconciliation has a variance:</t>
  </si>
  <si>
    <t>Were ALL ASSETS reconciled in PDS Ledger through the 8/2023 date?</t>
  </si>
  <si>
    <t>if not, complete all reconciliations.</t>
  </si>
  <si>
    <t xml:space="preserve">Are any receipt or expense accounts listed on PART 1 - ERROR and EXCEPTIONS of the </t>
  </si>
  <si>
    <r>
      <t xml:space="preserve">Annual Report Worksheet?  If yes, </t>
    </r>
    <r>
      <rPr>
        <b/>
        <sz val="12"/>
        <rFont val="Arial"/>
        <family val="2"/>
      </rPr>
      <t xml:space="preserve">correct the alternate account number, rerun the report, </t>
    </r>
  </si>
  <si>
    <r>
      <t xml:space="preserve">and </t>
    </r>
    <r>
      <rPr>
        <b/>
        <sz val="12"/>
        <rFont val="Arial"/>
        <family val="2"/>
      </rPr>
      <t>change the Annual Parish Financial Report as necessary.</t>
    </r>
  </si>
  <si>
    <t>Are your calculations for the items in the Reconciliation box correct?</t>
  </si>
  <si>
    <t>ask someone to check/verify them for you.</t>
  </si>
  <si>
    <t>Did you void any checks during the year which were written during the prior fiscal year?</t>
  </si>
  <si>
    <t>The amounts are now added back to your cash balance.</t>
  </si>
  <si>
    <t>Compile a list of the check #s and amounts and calculate a total.</t>
  </si>
  <si>
    <t>Is the total the amount of the variance?</t>
  </si>
  <si>
    <t>If so, write in below the Variance line and include a copy of the Void check listing.</t>
  </si>
  <si>
    <t>Still Having difficulty reconciling the annual report?</t>
  </si>
  <si>
    <t>Please contact the Internal Audit Department for assistance.</t>
  </si>
  <si>
    <t xml:space="preserve">Please Attach to an email: </t>
  </si>
  <si>
    <t>PDF of the Annual Report Worksheet - this must include the Error &amp; exception Report</t>
  </si>
  <si>
    <t>PDF of the comparative Balance Sheet</t>
  </si>
  <si>
    <t>Excel annual report workbook</t>
  </si>
  <si>
    <t>Shijia</t>
  </si>
  <si>
    <t>716.847.5586</t>
  </si>
  <si>
    <t>Szhang@buffalodiocese.org</t>
  </si>
  <si>
    <t>Tim</t>
  </si>
  <si>
    <t>716.847.8745</t>
  </si>
  <si>
    <t>Tredinger@buffalodiocese.org</t>
  </si>
  <si>
    <t>Zack</t>
  </si>
  <si>
    <t>716.847.5578</t>
  </si>
  <si>
    <t>Zkinnaird@buffalodiocese.org</t>
  </si>
  <si>
    <t>Beth</t>
  </si>
  <si>
    <t>716.847.5584</t>
  </si>
  <si>
    <t>Bpericozzi@buffalodiocese.org</t>
  </si>
  <si>
    <r>
      <t xml:space="preserve">   DIOCESE OF BUFFALO </t>
    </r>
    <r>
      <rPr>
        <b/>
        <u/>
        <sz val="17"/>
        <rFont val="Arial"/>
        <family val="2"/>
      </rPr>
      <t>PARISH</t>
    </r>
    <r>
      <rPr>
        <b/>
        <sz val="17"/>
        <rFont val="Arial"/>
        <family val="2"/>
      </rPr>
      <t xml:space="preserve"> FINANCIAL REPORT</t>
    </r>
  </si>
  <si>
    <t>Parish/Church:</t>
  </si>
  <si>
    <t>Location(City):</t>
  </si>
  <si>
    <t>Corp. Title:</t>
  </si>
  <si>
    <t>Pastor/Admin/ Moderator/Rector:</t>
  </si>
  <si>
    <t>Federal Identification Number:</t>
  </si>
  <si>
    <t>Family Number:</t>
  </si>
  <si>
    <t>Parish Code:</t>
  </si>
  <si>
    <t>Contact:</t>
  </si>
  <si>
    <t>Business Manager/Bookkeeper:</t>
  </si>
  <si>
    <t>Email:</t>
  </si>
  <si>
    <t>Schedule:</t>
  </si>
  <si>
    <t>Phone/Ext:</t>
  </si>
  <si>
    <t>Is Parish Family Financial Hub (use drop down):</t>
  </si>
  <si>
    <t>Is Parish Vicariate Financial Hub (use drop down):</t>
  </si>
  <si>
    <r>
      <rPr>
        <b/>
        <sz val="10"/>
        <rFont val="Arial"/>
        <family val="2"/>
      </rPr>
      <t>STATEMENT OF FINANCIAL CONDITION (Including Parish School)</t>
    </r>
    <r>
      <rPr>
        <b/>
        <sz val="14"/>
        <rFont val="Arial"/>
        <family val="2"/>
      </rPr>
      <t xml:space="preserve"> as of August 31, 2023</t>
    </r>
  </si>
  <si>
    <r>
      <rPr>
        <b/>
        <sz val="12"/>
        <color rgb="FF000000"/>
        <rFont val="Arial"/>
        <family val="2"/>
      </rPr>
      <t>ASSETS</t>
    </r>
    <r>
      <rPr>
        <b/>
        <sz val="10"/>
        <color rgb="FF000000"/>
        <rFont val="Arial"/>
        <family val="2"/>
      </rPr>
      <t xml:space="preserve"> (Autofills from full account list on Page 2 and 3)</t>
    </r>
  </si>
  <si>
    <t>101 - Total Checking Accounts</t>
  </si>
  <si>
    <t xml:space="preserve">             102 - Total Savings Accounts, CD's, Money Markets, etc.</t>
  </si>
  <si>
    <t xml:space="preserve">    103 - Total St. Joseph Investment Fund </t>
  </si>
  <si>
    <t>Other:</t>
  </si>
  <si>
    <t>105 - Total Other Securities</t>
  </si>
  <si>
    <r>
      <t xml:space="preserve">106 - Loans To: </t>
    </r>
    <r>
      <rPr>
        <b/>
        <sz val="10"/>
        <rFont val="Arial"/>
        <family val="2"/>
      </rPr>
      <t>Description:</t>
    </r>
  </si>
  <si>
    <t>Shared Services</t>
  </si>
  <si>
    <t>140 - Due from Parishes within Family: (autofills from Pg 3)</t>
  </si>
  <si>
    <r>
      <rPr>
        <b/>
        <sz val="10"/>
        <color rgb="FF000000"/>
        <rFont val="Arial"/>
        <family val="2"/>
      </rPr>
      <t>141 - Due from Parishes within Vicariate (</t>
    </r>
    <r>
      <rPr>
        <b/>
        <i/>
        <sz val="10"/>
        <color rgb="FF000000"/>
        <rFont val="Arial"/>
        <family val="2"/>
      </rPr>
      <t>Vicariate hubs only)</t>
    </r>
    <r>
      <rPr>
        <b/>
        <sz val="10"/>
        <color rgb="FF000000"/>
        <rFont val="Arial"/>
        <family val="2"/>
      </rPr>
      <t>: (autofills from Pg 3)</t>
    </r>
  </si>
  <si>
    <t xml:space="preserve">     Total Other Assets</t>
  </si>
  <si>
    <t>107 Restricted Assets (IA ONLY)</t>
  </si>
  <si>
    <t>TOTAL ASSETS</t>
  </si>
  <si>
    <t>IA Use Only</t>
  </si>
  <si>
    <t>Total Debits</t>
  </si>
  <si>
    <t xml:space="preserve"> LIABILITIES</t>
  </si>
  <si>
    <t>MORTGAGES PAYABLE / NOTES PAYABLE (use general ledger balance):</t>
  </si>
  <si>
    <t>Type</t>
  </si>
  <si>
    <t>Lender: (e.g. Bank Name, Parishioners)</t>
  </si>
  <si>
    <t>Due Date:</t>
  </si>
  <si>
    <t>Bal. Beginning of Year</t>
  </si>
  <si>
    <t>Borrowed During Year</t>
  </si>
  <si>
    <t>Paid off During Year</t>
  </si>
  <si>
    <t>Unpaid Balance Year End</t>
  </si>
  <si>
    <t>Total Mortgages / Notes Payable</t>
  </si>
  <si>
    <t xml:space="preserve">177 Liability for Funds held in Trust </t>
  </si>
  <si>
    <t>Autofills from Page 2 listing</t>
  </si>
  <si>
    <t>180 Unremitted Special Collections</t>
  </si>
  <si>
    <t>Total Funds Held in Trust</t>
  </si>
  <si>
    <t>Other Liabilities - Parish:</t>
  </si>
  <si>
    <r>
      <t xml:space="preserve">174 Due to Central Admin Office (CAO) </t>
    </r>
    <r>
      <rPr>
        <b/>
        <i/>
        <sz val="10"/>
        <rFont val="Arial"/>
        <family val="2"/>
      </rPr>
      <t>IA Only</t>
    </r>
  </si>
  <si>
    <r>
      <t xml:space="preserve">174 Due to DPD </t>
    </r>
    <r>
      <rPr>
        <b/>
        <i/>
        <sz val="10"/>
        <rFont val="Arial"/>
        <family val="2"/>
      </rPr>
      <t>IA Only</t>
    </r>
  </si>
  <si>
    <r>
      <t xml:space="preserve">174 Due to Insurance Services </t>
    </r>
    <r>
      <rPr>
        <b/>
        <i/>
        <sz val="10"/>
        <rFont val="Arial"/>
        <family val="2"/>
      </rPr>
      <t>IA Only</t>
    </r>
  </si>
  <si>
    <t xml:space="preserve">172 Unpaid Parish Vendor Bills </t>
  </si>
  <si>
    <t>173 Unpaid Parish Salaries &amp; Benefits (including 403b, insurance, garnishments)</t>
  </si>
  <si>
    <t>182 Lay Pension Liability (8/2021 balance Less 24 ACH Pymts for Legacy Pension = 8/2023 balance)</t>
  </si>
  <si>
    <t>175 Unpaid Diocesan Assessments - current year</t>
  </si>
  <si>
    <t>176 Unpaid Diocesan Assessments - all prior years</t>
  </si>
  <si>
    <t>178 Unpaid School Assessment- current year</t>
  </si>
  <si>
    <t>179 Unpaid School Assessment - all prior years</t>
  </si>
  <si>
    <t>190 Approved Capital Improvements (Please list in a separate schedule,w/pymt info)</t>
  </si>
  <si>
    <r>
      <t>191 Due to Cemetery Permanent Maintenance Goal</t>
    </r>
    <r>
      <rPr>
        <i/>
        <sz val="10"/>
        <rFont val="Arial"/>
        <family val="2"/>
      </rPr>
      <t xml:space="preserve"> (Autofill from Perm Maint Goal)</t>
    </r>
  </si>
  <si>
    <t>Other Liabilities - Parish School/Faith Formation:</t>
  </si>
  <si>
    <t>186  Tuition &amp; Fees for Next Fiscal Year Collected in Advance</t>
  </si>
  <si>
    <t>186  Other School Liabilities</t>
  </si>
  <si>
    <t>Total Other Liabilities</t>
  </si>
  <si>
    <r>
      <t xml:space="preserve">Due to Shared Services - </t>
    </r>
    <r>
      <rPr>
        <b/>
        <i/>
        <sz val="10"/>
        <color rgb="FFFF0000"/>
        <rFont val="Arial"/>
        <family val="2"/>
      </rPr>
      <t>Write in Only - not to be accrued in PDS Ledger</t>
    </r>
  </si>
  <si>
    <t>Due to Parish:</t>
  </si>
  <si>
    <t xml:space="preserve">192  Family Unpaid Invoice(s) (Salary, Benefits, Housing, Rectory table, etc.) </t>
  </si>
  <si>
    <t>(include copy of billing/invoice to be paid)</t>
  </si>
  <si>
    <t xml:space="preserve">193  Vicariate Unpaid invoice(s) (Salary, Benefits, Housing, table, etc.) </t>
  </si>
  <si>
    <t>For Shared Services, include Parish name on the due from dotted line.</t>
  </si>
  <si>
    <t>Total Shared Services Liabilities</t>
  </si>
  <si>
    <t>Total Liabilities</t>
  </si>
  <si>
    <t>Total Credits</t>
  </si>
  <si>
    <r>
      <t xml:space="preserve">DIOCESE OF BUFFALO </t>
    </r>
    <r>
      <rPr>
        <b/>
        <u/>
        <sz val="12"/>
        <rFont val="Arial"/>
        <family val="2"/>
      </rPr>
      <t>PARISH</t>
    </r>
    <r>
      <rPr>
        <b/>
        <sz val="12"/>
        <rFont val="Arial"/>
        <family val="2"/>
      </rPr>
      <t xml:space="preserve"> ANNUAL REPORT</t>
    </r>
  </si>
  <si>
    <t>For Period: September 1, 2022 to August 31, 2023</t>
  </si>
  <si>
    <t>Parish/School Assets</t>
  </si>
  <si>
    <t>Do not include Mass Offerings Accounts or Parish Organizations on Page 2</t>
  </si>
  <si>
    <t>ALL Parish/School Assets MUST be recorded</t>
  </si>
  <si>
    <t>Mark all off Ledger accounts with an * in the title</t>
  </si>
  <si>
    <r>
      <t xml:space="preserve">101 Checking Accounts </t>
    </r>
    <r>
      <rPr>
        <b/>
        <sz val="10"/>
        <color rgb="FFFF0000"/>
        <rFont val="Arial"/>
        <family val="2"/>
      </rPr>
      <t>(use PDS LEDGER Balance Sheet / general ledger balance)</t>
    </r>
    <r>
      <rPr>
        <b/>
        <sz val="10"/>
        <rFont val="Arial"/>
        <family val="2"/>
      </rPr>
      <t>:</t>
    </r>
  </si>
  <si>
    <t>Bank</t>
  </si>
  <si>
    <t>Acct.  #</t>
  </si>
  <si>
    <t>Title</t>
  </si>
  <si>
    <t>Amount</t>
  </si>
  <si>
    <t>Record all petty cash boxes as one line item:</t>
  </si>
  <si>
    <t>Petty Cash</t>
  </si>
  <si>
    <r>
      <t xml:space="preserve">102 Savings Accounts  </t>
    </r>
    <r>
      <rPr>
        <b/>
        <sz val="10"/>
        <color rgb="FFFF0000"/>
        <rFont val="Arial"/>
        <family val="2"/>
      </rPr>
      <t>(use PDS LEDGER Balance Sheet / general ledger balance)</t>
    </r>
    <r>
      <rPr>
        <b/>
        <sz val="10"/>
        <rFont val="Arial"/>
        <family val="2"/>
      </rPr>
      <t>:</t>
    </r>
  </si>
  <si>
    <t xml:space="preserve">Savings accounts, CD's, Money Markets etc. </t>
  </si>
  <si>
    <r>
      <t xml:space="preserve">103 St. Joseph Investment Funds </t>
    </r>
    <r>
      <rPr>
        <b/>
        <sz val="10"/>
        <color rgb="FFFF0000"/>
        <rFont val="Arial"/>
        <family val="2"/>
      </rPr>
      <t>(use PDS LEDGER Balance Sheet / general ledger balance)</t>
    </r>
    <r>
      <rPr>
        <b/>
        <sz val="10"/>
        <rFont val="Arial"/>
        <family val="2"/>
      </rPr>
      <t>:</t>
    </r>
  </si>
  <si>
    <t>Short / Long term (use drop down to select):</t>
  </si>
  <si>
    <t xml:space="preserve">Acct. # </t>
  </si>
  <si>
    <r>
      <t xml:space="preserve">105 OTHER SECURITIES </t>
    </r>
    <r>
      <rPr>
        <b/>
        <sz val="10"/>
        <color rgb="FFFF0000"/>
        <rFont val="Arial"/>
        <family val="2"/>
      </rPr>
      <t>(use PDS LEDGER Balance Sheet/general ledger balance)</t>
    </r>
    <r>
      <rPr>
        <b/>
        <sz val="10"/>
        <rFont val="Arial"/>
        <family val="2"/>
      </rPr>
      <t>:</t>
    </r>
  </si>
  <si>
    <t>Liabilities</t>
  </si>
  <si>
    <r>
      <rPr>
        <b/>
        <sz val="10"/>
        <color rgb="FF000000"/>
        <rFont val="Arial"/>
        <family val="2"/>
      </rPr>
      <t xml:space="preserve">177 Funds Held in Trust </t>
    </r>
    <r>
      <rPr>
        <b/>
        <sz val="10"/>
        <color rgb="FFFF0000"/>
        <rFont val="Arial"/>
        <family val="2"/>
      </rPr>
      <t xml:space="preserve">(use PDS LEDGER Balance Sheet/general ledger balance, if applicable </t>
    </r>
    <r>
      <rPr>
        <b/>
        <i/>
        <sz val="10"/>
        <color rgb="FFFF0000"/>
        <rFont val="Arial"/>
        <family val="2"/>
      </rPr>
      <t>Please list all separately</t>
    </r>
    <r>
      <rPr>
        <b/>
        <sz val="10"/>
        <color rgb="FFFF0000"/>
        <rFont val="Arial"/>
        <family val="2"/>
      </rPr>
      <t>)</t>
    </r>
    <r>
      <rPr>
        <b/>
        <sz val="10"/>
        <color rgb="FF000000"/>
        <rFont val="Arial"/>
        <family val="2"/>
      </rPr>
      <t>:</t>
    </r>
  </si>
  <si>
    <t>Name</t>
  </si>
  <si>
    <t xml:space="preserve">Held in Bank Acct.# </t>
  </si>
  <si>
    <t>Total additional Funds Held in Trust per detail:</t>
  </si>
  <si>
    <t xml:space="preserve">    177 - Total Funds Held in Trust</t>
  </si>
  <si>
    <r>
      <t xml:space="preserve">172 Unpaid Vendor Bills </t>
    </r>
    <r>
      <rPr>
        <b/>
        <sz val="10"/>
        <color rgb="FFFF0000"/>
        <rFont val="Arial"/>
        <family val="2"/>
      </rPr>
      <t>(List seperately by vendor, do not combine)</t>
    </r>
    <r>
      <rPr>
        <b/>
        <sz val="10"/>
        <rFont val="Arial"/>
        <family val="2"/>
      </rPr>
      <t>:</t>
    </r>
  </si>
  <si>
    <t>Vendor</t>
  </si>
  <si>
    <t xml:space="preserve">Total additional unpaid vendor bills Per detailed attached: </t>
  </si>
  <si>
    <t xml:space="preserve">    172 - Total Unpaid Vendor Bills</t>
  </si>
  <si>
    <r>
      <t xml:space="preserve">DIOCESE OF BUFFALO </t>
    </r>
    <r>
      <rPr>
        <b/>
        <u/>
        <sz val="12"/>
        <rFont val="Arial"/>
        <family val="2"/>
      </rPr>
      <t xml:space="preserve">PARISH </t>
    </r>
    <r>
      <rPr>
        <b/>
        <sz val="12"/>
        <rFont val="Arial"/>
        <family val="2"/>
      </rPr>
      <t>ANNUAL REPORT</t>
    </r>
  </si>
  <si>
    <t>Shared Services Assets</t>
  </si>
  <si>
    <r>
      <rPr>
        <b/>
        <sz val="12"/>
        <color rgb="FF000000"/>
        <rFont val="Arial"/>
        <family val="2"/>
      </rPr>
      <t>140 Shared Services (</t>
    </r>
    <r>
      <rPr>
        <b/>
        <sz val="12"/>
        <color rgb="FFFF0000"/>
        <rFont val="Arial"/>
        <family val="2"/>
      </rPr>
      <t>Family</t>
    </r>
    <r>
      <rPr>
        <b/>
        <sz val="12"/>
        <color rgb="FF000000"/>
        <rFont val="Arial"/>
        <family val="2"/>
      </rPr>
      <t>):</t>
    </r>
  </si>
  <si>
    <t>Family Name:</t>
  </si>
  <si>
    <t>Parish Name</t>
  </si>
  <si>
    <t>Parish ID</t>
  </si>
  <si>
    <t>Ledger Acct:</t>
  </si>
  <si>
    <t>140 - Shared Services (Family) Total</t>
  </si>
  <si>
    <r>
      <rPr>
        <b/>
        <sz val="12"/>
        <color rgb="FF000000"/>
        <rFont val="Arial"/>
        <family val="2"/>
      </rPr>
      <t>141 Shared Services (</t>
    </r>
    <r>
      <rPr>
        <b/>
        <sz val="12"/>
        <color rgb="FFFF0000"/>
        <rFont val="Arial"/>
        <family val="2"/>
      </rPr>
      <t>Vicariate</t>
    </r>
    <r>
      <rPr>
        <b/>
        <sz val="12"/>
        <color rgb="FF000000"/>
        <rFont val="Arial"/>
        <family val="2"/>
      </rPr>
      <t>):</t>
    </r>
  </si>
  <si>
    <t>Vicariate Name:</t>
  </si>
  <si>
    <t xml:space="preserve">Use when invoicing Family Hubs: </t>
  </si>
  <si>
    <t>Family #</t>
  </si>
  <si>
    <t>Hub Parish:</t>
  </si>
  <si>
    <t xml:space="preserve">Use when invoicing Individual Parish: </t>
  </si>
  <si>
    <t>141 - Shared Services (Vicariate) Total</t>
  </si>
  <si>
    <r>
      <t xml:space="preserve">             DIOCESE OF BUFFALO </t>
    </r>
    <r>
      <rPr>
        <b/>
        <u/>
        <sz val="12"/>
        <rFont val="Arial"/>
        <family val="2"/>
      </rPr>
      <t>PARISH</t>
    </r>
    <r>
      <rPr>
        <b/>
        <sz val="12"/>
        <rFont val="Arial"/>
        <family val="2"/>
      </rPr>
      <t xml:space="preserve"> FINANCIAL REPORT</t>
    </r>
  </si>
  <si>
    <r>
      <t xml:space="preserve">         </t>
    </r>
    <r>
      <rPr>
        <b/>
        <sz val="12"/>
        <rFont val="Arial"/>
        <family val="2"/>
      </rPr>
      <t xml:space="preserve">  RECEIPTS</t>
    </r>
  </si>
  <si>
    <t>SECTION I.</t>
  </si>
  <si>
    <t>ACTUAL</t>
  </si>
  <si>
    <t>BUDGET</t>
  </si>
  <si>
    <t>REGULAR:</t>
  </si>
  <si>
    <t>CURRENT YEAR</t>
  </si>
  <si>
    <t>NEXT YEAR</t>
  </si>
  <si>
    <t>201     Sunday and Holyday Collections:</t>
  </si>
  <si>
    <t>206.2  Other (including Donations):</t>
  </si>
  <si>
    <t xml:space="preserve">                 Total Regular Receipts</t>
  </si>
  <si>
    <t>SECTION II.</t>
  </si>
  <si>
    <t>AUXILIARY:</t>
  </si>
  <si>
    <t>221     Votive Candles (Specify if net)</t>
  </si>
  <si>
    <t>233     Rent</t>
  </si>
  <si>
    <t>231     Interest &amp; Other Investment Income</t>
  </si>
  <si>
    <t>228     Lawn Fetes, Dinners, Other Fund-Raiser &amp; Other Activities (net)</t>
  </si>
  <si>
    <t>227     Bingo (net)</t>
  </si>
  <si>
    <t>222.2  Church Societies (net)</t>
  </si>
  <si>
    <t>234     Donations for use of Property (Goodwill)</t>
  </si>
  <si>
    <t>227.2  Bell Jar (net)</t>
  </si>
  <si>
    <t>228.1  Raffles (net)</t>
  </si>
  <si>
    <t>206.5  Pre-School / After-School Programs (Parishes Without Parish School)(net)</t>
  </si>
  <si>
    <t>206.3  Other</t>
  </si>
  <si>
    <t xml:space="preserve">               Total Auxiliary Receipts</t>
  </si>
  <si>
    <t>SECTION III.</t>
  </si>
  <si>
    <t>EXTRAORDINARY:</t>
  </si>
  <si>
    <r>
      <rPr>
        <sz val="10"/>
        <color rgb="FF000000"/>
        <rFont val="Arial"/>
        <family val="2"/>
      </rPr>
      <t>204     Parish Drives</t>
    </r>
    <r>
      <rPr>
        <sz val="8"/>
        <color rgb="FF000000"/>
        <rFont val="Arial"/>
        <family val="2"/>
      </rPr>
      <t xml:space="preserve"> (</t>
    </r>
    <r>
      <rPr>
        <sz val="8"/>
        <color rgb="FFFF0000"/>
        <rFont val="Arial"/>
        <family val="2"/>
      </rPr>
      <t>Submit all documentation including detail General Ledger Report for entire Fiscal year</t>
    </r>
    <r>
      <rPr>
        <sz val="8"/>
        <color rgb="FF000000"/>
        <rFont val="Arial"/>
        <family val="2"/>
      </rPr>
      <t>)</t>
    </r>
  </si>
  <si>
    <t>204.1  Approved Capital Campaigns (approval documentation required)</t>
  </si>
  <si>
    <t>204.3  CARES ACT Credits (including ERC and PSL)</t>
  </si>
  <si>
    <t>205     Bequests, Memorials</t>
  </si>
  <si>
    <t>(Submit all documentation including detailed general Ledger Report)</t>
  </si>
  <si>
    <t>239.4  Insurance Reimbursements</t>
  </si>
  <si>
    <t>239.2  Other</t>
  </si>
  <si>
    <t xml:space="preserve">  Total Extraordinary Receipts</t>
  </si>
  <si>
    <t>SECTION IV.</t>
  </si>
  <si>
    <t>240     TOTAL RELIGIOUS EDUCATION/FAITH FORMATION</t>
  </si>
  <si>
    <t xml:space="preserve">          Total Operating Receipts  A.</t>
  </si>
  <si>
    <t>SECTION V.</t>
  </si>
  <si>
    <t>INCREASE IN DEBT:</t>
  </si>
  <si>
    <t xml:space="preserve">        Increase in Debt (describe)</t>
  </si>
  <si>
    <t xml:space="preserve">        TOTAL INCREASE IN DEBT   B.</t>
  </si>
  <si>
    <t xml:space="preserve">           Total Cash Receipts: (A + B)</t>
  </si>
  <si>
    <t xml:space="preserve">                  SECTION  XIV.</t>
  </si>
  <si>
    <t xml:space="preserve">                 RECONCILIATION</t>
  </si>
  <si>
    <r>
      <t xml:space="preserve">          Total Operating Receipts (</t>
    </r>
    <r>
      <rPr>
        <b/>
        <sz val="10"/>
        <rFont val="Arial"/>
        <family val="2"/>
      </rPr>
      <t>A. above</t>
    </r>
    <r>
      <rPr>
        <sz val="10"/>
        <rFont val="Arial"/>
        <family val="2"/>
      </rPr>
      <t>)</t>
    </r>
  </si>
  <si>
    <r>
      <t xml:space="preserve">          Subtract-Total Operating Expenditures (</t>
    </r>
    <r>
      <rPr>
        <b/>
        <sz val="10"/>
        <rFont val="Arial"/>
        <family val="2"/>
      </rPr>
      <t>C. page 4</t>
    </r>
    <r>
      <rPr>
        <sz val="10"/>
        <rFont val="Arial"/>
        <family val="2"/>
      </rPr>
      <t>)</t>
    </r>
  </si>
  <si>
    <t xml:space="preserve">          Operating Surplus (Deficit)</t>
  </si>
  <si>
    <r>
      <t xml:space="preserve">          Add-Increase in Debt  (</t>
    </r>
    <r>
      <rPr>
        <b/>
        <sz val="10"/>
        <rFont val="Arial"/>
        <family val="2"/>
      </rPr>
      <t>B. above</t>
    </r>
    <r>
      <rPr>
        <sz val="10"/>
        <rFont val="Arial"/>
        <family val="2"/>
      </rPr>
      <t>)</t>
    </r>
  </si>
  <si>
    <r>
      <t xml:space="preserve">          Subtract-Capital Expenditures  (</t>
    </r>
    <r>
      <rPr>
        <b/>
        <sz val="10"/>
        <rFont val="Arial"/>
        <family val="2"/>
      </rPr>
      <t>D. page 4</t>
    </r>
    <r>
      <rPr>
        <sz val="10"/>
        <rFont val="Arial"/>
        <family val="2"/>
      </rPr>
      <t>)</t>
    </r>
  </si>
  <si>
    <r>
      <t xml:space="preserve">          Subtract-Total Reduction in Debt (</t>
    </r>
    <r>
      <rPr>
        <b/>
        <sz val="10"/>
        <rFont val="Arial"/>
        <family val="2"/>
      </rPr>
      <t>E. page 4</t>
    </r>
    <r>
      <rPr>
        <sz val="10"/>
        <rFont val="Arial"/>
        <family val="2"/>
      </rPr>
      <t>)</t>
    </r>
  </si>
  <si>
    <t xml:space="preserve">    Cemetery Surplus/Deficit (if maintained in parish general ledger)</t>
  </si>
  <si>
    <t xml:space="preserve">    Net change in Liability Accounts (if applicable)</t>
  </si>
  <si>
    <t xml:space="preserve">    Net Change in Prior Year Fund Balance / Retained Earnings (if applicable)</t>
  </si>
  <si>
    <t xml:space="preserve">          Add-Balance (Total Assets) Beginning of Year </t>
  </si>
  <si>
    <r>
      <t xml:space="preserve">    Calculated Ending Balance (</t>
    </r>
    <r>
      <rPr>
        <b/>
        <sz val="10"/>
        <rFont val="Arial"/>
        <family val="2"/>
      </rPr>
      <t>Total Assets</t>
    </r>
    <r>
      <rPr>
        <sz val="10"/>
        <rFont val="Arial"/>
        <family val="2"/>
      </rPr>
      <t>)</t>
    </r>
  </si>
  <si>
    <r>
      <t xml:space="preserve">    Actual balance (</t>
    </r>
    <r>
      <rPr>
        <b/>
        <sz val="10"/>
        <rFont val="Arial"/>
        <family val="2"/>
      </rPr>
      <t>Total Assets</t>
    </r>
    <r>
      <rPr>
        <sz val="10"/>
        <rFont val="Arial"/>
        <family val="2"/>
      </rPr>
      <t>)</t>
    </r>
  </si>
  <si>
    <t xml:space="preserve">    Variance (should be zero)</t>
  </si>
  <si>
    <t xml:space="preserve">ALL annual reports with a variance MUST come with an explanation of the variance. Do NOT force the report to balance. </t>
  </si>
  <si>
    <t>If you need assistance balancing, email annual report, annual report worksheet and comparative balance sheet to IA.</t>
  </si>
  <si>
    <t xml:space="preserve">MUST Sync Parish Ledger with DOB DioView; Please send with Annual Report: </t>
  </si>
  <si>
    <t>Parish Subsidy vs. Parish Receipts Evaluation Tool</t>
  </si>
  <si>
    <t>Parish Subsidy to Elementary School:</t>
  </si>
  <si>
    <t xml:space="preserve">   (autofills from line #370 Subsidy to Elementary School)</t>
  </si>
  <si>
    <t>School Subsidy  vs. Total Regular Receipts:</t>
  </si>
  <si>
    <r>
      <t xml:space="preserve">            DIOCESE OF BUFFALO </t>
    </r>
    <r>
      <rPr>
        <b/>
        <u/>
        <sz val="12"/>
        <rFont val="Arial"/>
        <family val="2"/>
      </rPr>
      <t>PARISH</t>
    </r>
    <r>
      <rPr>
        <b/>
        <sz val="12"/>
        <rFont val="Arial"/>
        <family val="2"/>
      </rPr>
      <t xml:space="preserve"> FINANCIAL REPORT</t>
    </r>
  </si>
  <si>
    <r>
      <t xml:space="preserve">          </t>
    </r>
    <r>
      <rPr>
        <b/>
        <sz val="12"/>
        <rFont val="Arial"/>
        <family val="2"/>
      </rPr>
      <t xml:space="preserve"> EXPENDITURES</t>
    </r>
  </si>
  <si>
    <t>SECTION VI.</t>
  </si>
  <si>
    <t>SALARIES AND PAYROLL COSTS:</t>
  </si>
  <si>
    <t>306     Regular Clergy (Salary only)</t>
  </si>
  <si>
    <t>307     Extra Clergy</t>
  </si>
  <si>
    <t>307.1  Other Religious Personnel</t>
  </si>
  <si>
    <t>310     Regular Help (Gross Wages)</t>
  </si>
  <si>
    <t>311     Extra Help</t>
  </si>
  <si>
    <t>316     Payroll Taxes (Employer SS &amp; Medicare)</t>
  </si>
  <si>
    <t>321.8  Other</t>
  </si>
  <si>
    <t>Total Salaries and Payroll Costs</t>
  </si>
  <si>
    <t>SECTION VII.</t>
  </si>
  <si>
    <t>SUPPLIES:</t>
  </si>
  <si>
    <t>357.1  Votive Candles</t>
  </si>
  <si>
    <t>323     Other</t>
  </si>
  <si>
    <t>Total Supplies</t>
  </si>
  <si>
    <t>SECTION VIII.</t>
  </si>
  <si>
    <t>359.9  Total Printing</t>
  </si>
  <si>
    <t>SECTION IX.</t>
  </si>
  <si>
    <t>UTILITIES:</t>
  </si>
  <si>
    <t>338.1  Gas</t>
  </si>
  <si>
    <t>338.2  Electric</t>
  </si>
  <si>
    <t>335     Telephone</t>
  </si>
  <si>
    <t>339.9  Other</t>
  </si>
  <si>
    <t>Total Utilities</t>
  </si>
  <si>
    <t>SECTION X.</t>
  </si>
  <si>
    <t>OTHER OPERATING EXPENSES:</t>
  </si>
  <si>
    <t>301     Diocesan Assessment</t>
  </si>
  <si>
    <t xml:space="preserve">370     Subsidy to Elementary School (See Note 1)  </t>
  </si>
  <si>
    <t>370.1   Diocesan School Assessment/Direct Support to Schools</t>
  </si>
  <si>
    <t>376.8   Merged Parish Expenses</t>
  </si>
  <si>
    <t>376.9  Other</t>
  </si>
  <si>
    <t xml:space="preserve">     Total Other Operating Expenses</t>
  </si>
  <si>
    <t>SECTION XI.</t>
  </si>
  <si>
    <t>387.9  TOTAL RELIGIOUS EDUCATION/FAITH FORMATION</t>
  </si>
  <si>
    <t xml:space="preserve">     Total Operating Expenses   C.</t>
  </si>
  <si>
    <t>SECTION XII.</t>
  </si>
  <si>
    <r>
      <t>CAPITAL EXPENDITURES: (</t>
    </r>
    <r>
      <rPr>
        <b/>
        <sz val="10"/>
        <color rgb="FFFF0000"/>
        <rFont val="Arial"/>
        <family val="2"/>
      </rPr>
      <t>See Note 2</t>
    </r>
    <r>
      <rPr>
        <b/>
        <sz val="10"/>
        <rFont val="Arial"/>
        <family val="2"/>
      </rPr>
      <t>)</t>
    </r>
  </si>
  <si>
    <t>378     Real Estate Purchases</t>
  </si>
  <si>
    <t>350     New Buildings &amp; Extensions</t>
  </si>
  <si>
    <t>350.1  Remodeling</t>
  </si>
  <si>
    <t>350.2  Repair &amp; Renovation</t>
  </si>
  <si>
    <t>332     Equipment &amp; Furnishings</t>
  </si>
  <si>
    <t xml:space="preserve">    Total Capital Expenditures   D.</t>
  </si>
  <si>
    <r>
      <rPr>
        <u/>
        <sz val="10"/>
        <rFont val="Arial"/>
        <family val="2"/>
      </rPr>
      <t xml:space="preserve">Note 1: </t>
    </r>
    <r>
      <rPr>
        <sz val="10"/>
        <rFont val="Arial"/>
        <family val="2"/>
      </rPr>
      <t>This amount Must equal amount reported on Elementary School report Line #403 -  Parish Subsidy</t>
    </r>
  </si>
  <si>
    <r>
      <rPr>
        <b/>
        <i/>
        <sz val="10"/>
        <rFont val="Arial"/>
        <family val="2"/>
      </rPr>
      <t>IA Use Only</t>
    </r>
    <r>
      <rPr>
        <b/>
        <sz val="10"/>
        <rFont val="Arial"/>
        <family val="2"/>
      </rPr>
      <t xml:space="preserve">   999.0</t>
    </r>
  </si>
  <si>
    <r>
      <rPr>
        <u/>
        <sz val="10"/>
        <color rgb="FFFF0000"/>
        <rFont val="Arial"/>
        <family val="2"/>
      </rPr>
      <t>Note 2:</t>
    </r>
    <r>
      <rPr>
        <sz val="10"/>
        <color rgb="FFFF0000"/>
        <rFont val="Arial"/>
        <family val="2"/>
      </rPr>
      <t xml:space="preserve"> Attach listing of all projects $25,000 or more &amp; Bishop's approval Letter.</t>
    </r>
  </si>
  <si>
    <t>SECTION XIII.</t>
  </si>
  <si>
    <t>REDUCTION IN DEBT:</t>
  </si>
  <si>
    <t>Principal Payments on Debt: (Mortgages/Notes)</t>
  </si>
  <si>
    <t xml:space="preserve">                  Total Reduction in Debt    E.</t>
  </si>
  <si>
    <t xml:space="preserve">                  TOTAL CASH EXPENDITURES         (C + D + E)</t>
  </si>
  <si>
    <t>CEMETERY NAME:</t>
  </si>
  <si>
    <t>Each cemetery MUST be separately reported:</t>
  </si>
  <si>
    <t>Number of Burials:</t>
  </si>
  <si>
    <t>Current Pricing:</t>
  </si>
  <si>
    <t>Full Body</t>
  </si>
  <si>
    <t>Cremation</t>
  </si>
  <si>
    <t>In Ground Full Body</t>
  </si>
  <si>
    <t>Graves</t>
  </si>
  <si>
    <t>Mausoleum Full Body</t>
  </si>
  <si>
    <t>Interments</t>
  </si>
  <si>
    <t>Cremation Ground</t>
  </si>
  <si>
    <t>Crypts</t>
  </si>
  <si>
    <t>Cremation Niche</t>
  </si>
  <si>
    <t>Entombments</t>
  </si>
  <si>
    <t>Total Burials</t>
  </si>
  <si>
    <t>Niche</t>
  </si>
  <si>
    <t>Columbaria</t>
  </si>
  <si>
    <t>RECEIPTS</t>
  </si>
  <si>
    <t xml:space="preserve">       EXPENDITURES</t>
  </si>
  <si>
    <t>800     Graves</t>
  </si>
  <si>
    <t xml:space="preserve">  826     Salaries</t>
  </si>
  <si>
    <t>801     Crypts</t>
  </si>
  <si>
    <t xml:space="preserve">  827     Payroll Taxes (Employer SS &amp; Medicare)</t>
  </si>
  <si>
    <t>802     Interments / Entombments</t>
  </si>
  <si>
    <t xml:space="preserve">  828     Employee Benefits (Ins, 403b match, etc.)</t>
  </si>
  <si>
    <t>803     Memorials / Foundations</t>
  </si>
  <si>
    <t xml:space="preserve">  829     Repairs &amp; Maintenance</t>
  </si>
  <si>
    <t>804     Donations &amp; Bequests</t>
  </si>
  <si>
    <t xml:space="preserve">  830     Supplies</t>
  </si>
  <si>
    <t>805     Income--Perpetual Care Fund</t>
  </si>
  <si>
    <t xml:space="preserve">  831     Utilities</t>
  </si>
  <si>
    <t>806     Dividends / Interest</t>
  </si>
  <si>
    <t xml:space="preserve">  832     Property Insurance</t>
  </si>
  <si>
    <t>807     Parish Collection</t>
  </si>
  <si>
    <t xml:space="preserve">  833     Contract Services (Grave openings,Moving,etc.)</t>
  </si>
  <si>
    <r>
      <t>808     Transfer from Cemetery Savings</t>
    </r>
    <r>
      <rPr>
        <b/>
        <sz val="12"/>
        <color rgb="FFFF0000"/>
        <rFont val="Arial"/>
        <family val="2"/>
      </rPr>
      <t>**</t>
    </r>
  </si>
  <si>
    <t xml:space="preserve">  834     Grave / Crypt Returns</t>
  </si>
  <si>
    <r>
      <t>809     W/D from Perm Maint Fund</t>
    </r>
    <r>
      <rPr>
        <b/>
        <sz val="12"/>
        <color rgb="FFFF0000"/>
        <rFont val="Arial"/>
        <family val="2"/>
      </rPr>
      <t>**</t>
    </r>
  </si>
  <si>
    <r>
      <t xml:space="preserve">  835     Transfer to Cemetery Savings</t>
    </r>
    <r>
      <rPr>
        <sz val="12"/>
        <color rgb="FFFF0000"/>
        <rFont val="Arial"/>
        <family val="2"/>
      </rPr>
      <t>**</t>
    </r>
  </si>
  <si>
    <t>810     Other</t>
  </si>
  <si>
    <r>
      <t xml:space="preserve">  836     Deposits to Permanent Maintenance Fund</t>
    </r>
    <r>
      <rPr>
        <b/>
        <sz val="10"/>
        <color rgb="FFFF0000"/>
        <rFont val="Arial"/>
        <family val="2"/>
      </rPr>
      <t>**</t>
    </r>
  </si>
  <si>
    <t>811     Niches</t>
  </si>
  <si>
    <t xml:space="preserve">  837     Capital Expenditures</t>
  </si>
  <si>
    <t>812     SBA PPP Funds</t>
  </si>
  <si>
    <t>813     CARES ACT (incl ERC &amp; PSL)</t>
  </si>
  <si>
    <t xml:space="preserve">  838     Other</t>
  </si>
  <si>
    <t>Total Receipts</t>
  </si>
  <si>
    <t>Total Expenditures</t>
  </si>
  <si>
    <t xml:space="preserve">  999.4 Net Surplus (Deficit)</t>
  </si>
  <si>
    <t xml:space="preserve">  (Receipts Less Expenditures)</t>
  </si>
  <si>
    <t>** Only used if Savings/Permanent Maintenance Funds are not included in PDS Ledger</t>
  </si>
  <si>
    <t>Cemetery Operating Assets</t>
  </si>
  <si>
    <t>130 Checking</t>
  </si>
  <si>
    <t>131 Savings/M Mkt/CDs</t>
  </si>
  <si>
    <t>132 St Joseph Inv Fund</t>
  </si>
  <si>
    <t>132 Other Investment</t>
  </si>
  <si>
    <t>133 Due from Parish………………….</t>
  </si>
  <si>
    <t>……………………………………………………………………………………………..................</t>
  </si>
  <si>
    <t>Total Operating Assets</t>
  </si>
  <si>
    <t>Cemetery Permanent Maintenance Assets</t>
  </si>
  <si>
    <t>134 Checking</t>
  </si>
  <si>
    <t>135 Savings/M Mkt/CDs</t>
  </si>
  <si>
    <t xml:space="preserve">136 St Joseph Inv Fund </t>
  </si>
  <si>
    <t>137 Other Investment</t>
  </si>
  <si>
    <t>Total Permanent Maintenance Assets</t>
  </si>
  <si>
    <t>Sub-Total Cemetery Assets</t>
  </si>
  <si>
    <r>
      <rPr>
        <sz val="10"/>
        <color rgb="FF000000"/>
        <rFont val="Arial"/>
        <family val="2"/>
      </rPr>
      <t>139 Permanent Maint. Goal Variance      (autofils from Page 7</t>
    </r>
    <r>
      <rPr>
        <sz val="10"/>
        <color rgb="FFFF0000"/>
        <rFont val="Arial"/>
        <family val="2"/>
      </rPr>
      <t xml:space="preserve"> </t>
    </r>
    <r>
      <rPr>
        <b/>
        <sz val="10"/>
        <color rgb="FFFF0000"/>
        <rFont val="Arial"/>
        <family val="2"/>
      </rPr>
      <t>MUST BE COMPLETED</t>
    </r>
    <r>
      <rPr>
        <sz val="10"/>
        <color rgb="FF000000"/>
        <rFont val="Arial"/>
        <family val="2"/>
      </rPr>
      <t>)</t>
    </r>
  </si>
  <si>
    <t>Total Annual Report Cemetery Assets</t>
  </si>
  <si>
    <t>Cemetery Permanent Maintenance Goal:</t>
  </si>
  <si>
    <t>999</t>
  </si>
  <si>
    <t>See Information for the calculation on workbook tab 7 "Perm Maint Goal"</t>
  </si>
  <si>
    <t>Cemetery Reconciliation</t>
  </si>
  <si>
    <t>Total Cemetery Assets Beginning of Year (8/31 balances)</t>
  </si>
  <si>
    <t>From PDS Ledger Comparitive Balance Sheet</t>
  </si>
  <si>
    <t>Auto fills from above</t>
  </si>
  <si>
    <t>Total Expenses</t>
  </si>
  <si>
    <t>Calculated Ending Balance</t>
  </si>
  <si>
    <t>Actual Balance</t>
  </si>
  <si>
    <t>Auto fills from Sub-Total Cemetery Assets above</t>
  </si>
  <si>
    <r>
      <rPr>
        <sz val="10"/>
        <color rgb="FFFF0000"/>
        <rFont val="Arial"/>
        <family val="2"/>
      </rPr>
      <t xml:space="preserve"> MUST BE ZERO</t>
    </r>
    <r>
      <rPr>
        <sz val="10"/>
        <rFont val="Arial"/>
        <family val="2"/>
      </rPr>
      <t xml:space="preserve">    Variance</t>
    </r>
  </si>
  <si>
    <t xml:space="preserve">if Variance exist: Review transactions in Dept 30: </t>
  </si>
  <si>
    <t>ALL cemetery reports MUST have a variance of zero (0). Do not force the report to balance.</t>
  </si>
  <si>
    <t>If you need assitance balancing, please contact Internal Audit before submitting report.</t>
  </si>
  <si>
    <t>Explain Variance:</t>
  </si>
  <si>
    <t xml:space="preserve">All receipts posted to dept 30, were deposited to or </t>
  </si>
  <si>
    <t>transferred to a cemetery account.</t>
  </si>
  <si>
    <t>All expenses posted to Dept 30 were paid from</t>
  </si>
  <si>
    <t>a cemetery account or reimbursement transferred</t>
  </si>
  <si>
    <t>from a cemetery account.</t>
  </si>
  <si>
    <t>PARISH ORGANIZATIONS</t>
  </si>
  <si>
    <t>Cash Account Balances (Checking, Saving, etc.) (Attach additional sheets if needed)</t>
  </si>
  <si>
    <t>Organization/Society:</t>
  </si>
  <si>
    <t>Bank:</t>
  </si>
  <si>
    <t>Account #:</t>
  </si>
  <si>
    <t>Amount:</t>
  </si>
  <si>
    <t>Permanent Maintenance Calculation Explanation</t>
  </si>
  <si>
    <t>MUST BE COMPLETED FOR EACH PARISH CEMETERY</t>
  </si>
  <si>
    <t xml:space="preserve">There are several models that can be used to determine the financial needs of a full cemetery in regards to a permanent maintenance fund. </t>
  </si>
  <si>
    <t>The Diocese of Buffalo has decided on a model which takes into account estimated expenses (when the cemetery is "full"), rate of return on investments, and cost of living (inflation adjustments).</t>
  </si>
  <si>
    <t>PERMANENT MAINTANCE TAB MUST BE COMPLETED AND RETURNED WITH ANNUAL REPORT CANNOT BE COMPLETED SEPARATELY</t>
  </si>
  <si>
    <t xml:space="preserve">A full cemetery is a cemetery where no further land development is possible, and no futher grave sales, burials, or grave openings will take place. </t>
  </si>
  <si>
    <r>
      <t xml:space="preserve">This is an </t>
    </r>
    <r>
      <rPr>
        <b/>
        <sz val="10"/>
        <rFont val="Arial"/>
        <family val="2"/>
      </rPr>
      <t>estimated</t>
    </r>
    <r>
      <rPr>
        <sz val="10"/>
        <rFont val="Arial"/>
        <family val="2"/>
      </rPr>
      <t xml:space="preserve"> calculation based on today's dollar values that can be refined and adjusted with each year - designed to assist parishes and cemeteries with the long-term planning and care of cemeteries.</t>
    </r>
  </si>
  <si>
    <t xml:space="preserve">Cemetery #1 </t>
  </si>
  <si>
    <t>Expenditures</t>
  </si>
  <si>
    <t>Current Fiscal year (autofils from P.6)</t>
  </si>
  <si>
    <t>Estimated Costs for "Full" Cemetery</t>
  </si>
  <si>
    <r>
      <t xml:space="preserve">Parishes should enter into column C the estimated costs associated with each of the various line items for when the cemetery is </t>
    </r>
    <r>
      <rPr>
        <i/>
        <sz val="10"/>
        <rFont val="Arial"/>
        <family val="2"/>
      </rPr>
      <t>full</t>
    </r>
    <r>
      <rPr>
        <sz val="10"/>
        <rFont val="Arial"/>
        <family val="2"/>
      </rPr>
      <t>.</t>
    </r>
  </si>
  <si>
    <t>Salaries and benefits (lines # 826,827,828) may include maintenance personnel, bookkeeping, clergy.</t>
  </si>
  <si>
    <t xml:space="preserve">  827     Payroll Taxes</t>
  </si>
  <si>
    <t xml:space="preserve">  828     Fringe Benefits</t>
  </si>
  <si>
    <t xml:space="preserve">  832     Insurance</t>
  </si>
  <si>
    <t xml:space="preserve">  833     Contract Services (Grave openings, Moving, etc.)</t>
  </si>
  <si>
    <t>Contract services may include limited grave openings, landscaping costs, snow plowing, etc.</t>
  </si>
  <si>
    <r>
      <t xml:space="preserve">  835     Transfer to Cemetery Savings</t>
    </r>
    <r>
      <rPr>
        <sz val="8"/>
        <color rgb="FFFF0000"/>
        <rFont val="Arial"/>
        <family val="2"/>
      </rPr>
      <t>**</t>
    </r>
  </si>
  <si>
    <t>N/A</t>
  </si>
  <si>
    <t>Capital Expenditures could include repairs to roads, monuments, mausoleum, columbariums, etc</t>
  </si>
  <si>
    <t>Rate of Return on Investment</t>
  </si>
  <si>
    <t>For this year's calculation, a fixed S&amp;P rate of Return (8.5%)</t>
  </si>
  <si>
    <t>Inflation Adjustment</t>
  </si>
  <si>
    <t xml:space="preserve"> and a fixed Rate of inflation (5.5%) will be used</t>
  </si>
  <si>
    <t>Calculated Discounted Rate</t>
  </si>
  <si>
    <t>Permanent Maintenance Goal</t>
  </si>
  <si>
    <t>Total Current Cemetery Assets</t>
  </si>
  <si>
    <t>Variance</t>
  </si>
  <si>
    <t>Current Permanent Maintenance Shortfall</t>
  </si>
  <si>
    <t>Estimated Current Capacity % of Full</t>
  </si>
  <si>
    <t>Current Permanent Maintenance Goal</t>
  </si>
  <si>
    <t>Parishes should have at least this amount reserved in permanent maintenance funds.</t>
  </si>
  <si>
    <t>Cemetery #2</t>
  </si>
  <si>
    <t>Current Fiscal year (autofils from Cem 2)</t>
  </si>
  <si>
    <t>Cemetery #3</t>
  </si>
  <si>
    <t>Current Fiscal year (autofils from Cem 3)</t>
  </si>
  <si>
    <t>Cemetery #4</t>
  </si>
  <si>
    <t>Current Fiscal year (autofils from Cem 4)</t>
  </si>
  <si>
    <t xml:space="preserve">Cemetery #5 </t>
  </si>
  <si>
    <t>Current Fiscal year (autofils from Cem 5)</t>
  </si>
  <si>
    <t>Reconciliation of Paid but Unsatisfied Mass Intentions:</t>
  </si>
  <si>
    <t>Using the parish's calendar books and any supply/extra/estate records determine</t>
  </si>
  <si>
    <t>Direction for Completing Mass Reconciliation Worksheet</t>
  </si>
  <si>
    <r>
      <t xml:space="preserve">if the Mass funds (offerings) at the parish is sufficient for each </t>
    </r>
    <r>
      <rPr>
        <b/>
        <u/>
        <sz val="12"/>
        <rFont val="Arial"/>
        <family val="2"/>
      </rPr>
      <t>paid</t>
    </r>
    <r>
      <rPr>
        <sz val="12"/>
        <rFont val="Arial"/>
        <family val="2"/>
      </rPr>
      <t xml:space="preserve"> Mass intention the parish received</t>
    </r>
  </si>
  <si>
    <t>Item</t>
  </si>
  <si>
    <t>Instructions</t>
  </si>
  <si>
    <r>
      <rPr>
        <b/>
        <i/>
        <sz val="11"/>
        <color rgb="FFFF0000"/>
        <rFont val="Calibri"/>
        <family val="2"/>
      </rPr>
      <t>1</t>
    </r>
    <r>
      <rPr>
        <sz val="11"/>
        <color rgb="FF000000"/>
        <rFont val="Calibri"/>
        <family val="2"/>
      </rPr>
      <t xml:space="preserve"> Date Reconciliation Completed:</t>
    </r>
  </si>
  <si>
    <t xml:space="preserve">Enter the date the reconciliation was completed. Reconciliation should be completed in whole on the same day. </t>
  </si>
  <si>
    <r>
      <rPr>
        <b/>
        <i/>
        <sz val="11"/>
        <color rgb="FFFF0000"/>
        <rFont val="Calibri"/>
        <family val="2"/>
      </rPr>
      <t>2</t>
    </r>
    <r>
      <rPr>
        <sz val="11"/>
        <color rgb="FF000000"/>
        <rFont val="Calibri"/>
        <family val="2"/>
      </rPr>
      <t xml:space="preserve"> Date of Last Disbursement:</t>
    </r>
  </si>
  <si>
    <t>Enter the last time a disbursement was made from the Mass Offerings Account.</t>
  </si>
  <si>
    <t>Mass Offering Funds</t>
  </si>
  <si>
    <t>Enter any cash on hand used to make change or any undeposited Mass Offerings funds.</t>
  </si>
  <si>
    <r>
      <rPr>
        <b/>
        <i/>
        <sz val="10"/>
        <color rgb="FFFF0000"/>
        <rFont val="Arial"/>
        <family val="2"/>
      </rPr>
      <t>3</t>
    </r>
    <r>
      <rPr>
        <sz val="10"/>
        <rFont val="Arial"/>
        <family val="2"/>
      </rPr>
      <t xml:space="preserve"> Cash on Hand</t>
    </r>
  </si>
  <si>
    <t xml:space="preserve">Enter all accounts designated for Mass individually. If you need more lines, email your annual report spreadsheet to IA to add banking lines for you. </t>
  </si>
  <si>
    <r>
      <t xml:space="preserve">Count and list all Masses that have been paid by the requester, </t>
    </r>
    <r>
      <rPr>
        <u/>
        <sz val="10"/>
        <rFont val="Arial"/>
        <family val="2"/>
      </rPr>
      <t>but not yet distributed</t>
    </r>
    <r>
      <rPr>
        <sz val="10"/>
        <rFont val="Arial"/>
        <family val="2"/>
      </rPr>
      <t xml:space="preserve"> to clergy for current year end and enter on the appropriate line. </t>
    </r>
  </si>
  <si>
    <r>
      <rPr>
        <b/>
        <i/>
        <sz val="10"/>
        <color rgb="FFFF0000"/>
        <rFont val="Arial"/>
        <family val="2"/>
      </rPr>
      <t>4</t>
    </r>
    <r>
      <rPr>
        <b/>
        <sz val="10"/>
        <rFont val="Arial"/>
        <family val="2"/>
      </rPr>
      <t xml:space="preserve"> Bank</t>
    </r>
  </si>
  <si>
    <t xml:space="preserve">General Ledger or </t>
  </si>
  <si>
    <t>2023/2024/All Souls, Mother's Day, Father's Day, and Estate/Other.</t>
  </si>
  <si>
    <t>register balance</t>
  </si>
  <si>
    <t>NOTE:</t>
  </si>
  <si>
    <t>Do not include pro populo (for the people) or any other Masses where a stipend is not received by the parish.</t>
  </si>
  <si>
    <t>Checking</t>
  </si>
  <si>
    <t xml:space="preserve">Do not included scheduled Masses that have not been paid for by the requester. </t>
  </si>
  <si>
    <t>Savings</t>
  </si>
  <si>
    <t xml:space="preserve">Mass Offerings Reconciliation MUST be completed by someone other than the person who </t>
  </si>
  <si>
    <t>SJIF</t>
  </si>
  <si>
    <t xml:space="preserve">handles the Mass Offerings Account deposits and disbursements. </t>
  </si>
  <si>
    <t>Other</t>
  </si>
  <si>
    <t>A</t>
  </si>
  <si>
    <t>Self-calculating total of all mass offerings, to include Cash on Hand.</t>
  </si>
  <si>
    <t>Total Mass Offerings</t>
  </si>
  <si>
    <t>B</t>
  </si>
  <si>
    <t>Self-Calculating total of all unpaid Mass Offerings.</t>
  </si>
  <si>
    <t>Mass Intentions</t>
  </si>
  <si>
    <t>C</t>
  </si>
  <si>
    <t xml:space="preserve">Mass Offerings for the Diocese of Buffalo are $15 regardless of the date of the Mass. </t>
  </si>
  <si>
    <t xml:space="preserve">Parishes are not authorized to charge more for Sundays/Christmas/Easter/Holy Days etc. </t>
  </si>
  <si>
    <r>
      <rPr>
        <b/>
        <i/>
        <sz val="11"/>
        <color rgb="FFFF0000"/>
        <rFont val="Arial"/>
        <family val="2"/>
      </rPr>
      <t>5</t>
    </r>
    <r>
      <rPr>
        <b/>
        <u/>
        <sz val="11"/>
        <rFont val="Arial"/>
        <family val="2"/>
      </rPr>
      <t xml:space="preserve"> Source</t>
    </r>
  </si>
  <si>
    <t># of Masses (Paid but unsaid)</t>
  </si>
  <si>
    <t xml:space="preserve">2023 Scheduled Masses </t>
  </si>
  <si>
    <t>D</t>
  </si>
  <si>
    <t xml:space="preserve">Self-calculating total Mass Offerings required to satisfy unpaid Masses. </t>
  </si>
  <si>
    <t>2024 Scheduled Masses</t>
  </si>
  <si>
    <t>E</t>
  </si>
  <si>
    <t xml:space="preserve">Self-calculating Surplus/Deficit for unpaid Masses. Parishes with a deficit should take steps to make the Mass Offerings account whole. </t>
  </si>
  <si>
    <t xml:space="preserve">Unscheduled All Souls Masses </t>
  </si>
  <si>
    <t>Contact IA for assistance.</t>
  </si>
  <si>
    <t>Unscheduled Mother's Day Masses</t>
  </si>
  <si>
    <t>Unscheduled Father's Day Masses</t>
  </si>
  <si>
    <t>Estate / Other Unscheduled Masses</t>
  </si>
  <si>
    <t>Total  #  of Masses Paid</t>
  </si>
  <si>
    <t>Individual Mass Offering</t>
  </si>
  <si>
    <t>C*</t>
  </si>
  <si>
    <t>Total Amount of Offering required</t>
  </si>
  <si>
    <r>
      <rPr>
        <b/>
        <i/>
        <sz val="11"/>
        <color rgb="FFFF0000"/>
        <rFont val="Arial"/>
        <family val="2"/>
      </rPr>
      <t>D</t>
    </r>
    <r>
      <rPr>
        <b/>
        <sz val="11"/>
        <color rgb="FFFF0000"/>
        <rFont val="Arial"/>
        <family val="2"/>
      </rPr>
      <t xml:space="preserve"> </t>
    </r>
    <r>
      <rPr>
        <i/>
        <sz val="11"/>
        <color rgb="FF000000"/>
        <rFont val="Arial"/>
        <family val="2"/>
      </rPr>
      <t>(= B * C)</t>
    </r>
  </si>
  <si>
    <t>Surplus/(Deficit)</t>
  </si>
  <si>
    <r>
      <rPr>
        <b/>
        <i/>
        <sz val="11"/>
        <color rgb="FFFF0000"/>
        <rFont val="Arial"/>
        <family val="2"/>
      </rPr>
      <t>E</t>
    </r>
    <r>
      <rPr>
        <b/>
        <sz val="11"/>
        <color rgb="FFFF0000"/>
        <rFont val="Arial"/>
        <family val="2"/>
      </rPr>
      <t xml:space="preserve"> </t>
    </r>
    <r>
      <rPr>
        <i/>
        <sz val="11"/>
        <rFont val="Arial"/>
        <family val="2"/>
      </rPr>
      <t>(= A - D)</t>
    </r>
  </si>
  <si>
    <r>
      <rPr>
        <b/>
        <i/>
        <sz val="11"/>
        <color rgb="FFFF0000"/>
        <rFont val="Calibri"/>
        <family val="2"/>
      </rPr>
      <t>6</t>
    </r>
    <r>
      <rPr>
        <sz val="11"/>
        <color rgb="FF000000"/>
        <rFont val="Calibri"/>
        <family val="2"/>
      </rPr>
      <t xml:space="preserve"> Mass Reconciliation Completed By:</t>
    </r>
  </si>
  <si>
    <t>See Mass Reconciliation Procedures for detailed instructions / See Annual Clergy Renumeration packet for additional Mass Offering info</t>
  </si>
  <si>
    <t>*</t>
  </si>
  <si>
    <t>All Mass Intentions are $15. Parishes are not authorized to charge a different fee for Sundays/Holy Days/Christmas/Easter.</t>
  </si>
  <si>
    <t xml:space="preserve">To comply with diocesan policy, all Mother’s Day, Father’s Day, and All Souls cash receipts should be deposited to the Mass account and an equivalent number of Masses should be scheduled.                      </t>
  </si>
  <si>
    <t>A record should be maintained to document the number of Masses received and the dates on which these intentions were satisfied.</t>
  </si>
  <si>
    <r>
      <t xml:space="preserve">Mother's Day, Father's Day and All Souls Offerings are </t>
    </r>
    <r>
      <rPr>
        <b/>
        <u/>
        <sz val="12"/>
        <rFont val="Arial"/>
        <family val="2"/>
      </rPr>
      <t xml:space="preserve">not </t>
    </r>
    <r>
      <rPr>
        <sz val="12"/>
        <rFont val="Arial"/>
        <family val="2"/>
      </rPr>
      <t>recorded to Church Office.</t>
    </r>
  </si>
  <si>
    <r>
      <t xml:space="preserve">A weekly </t>
    </r>
    <r>
      <rPr>
        <i/>
        <sz val="12"/>
        <rFont val="Arial"/>
        <family val="2"/>
      </rPr>
      <t>pro populo</t>
    </r>
    <r>
      <rPr>
        <sz val="12"/>
        <rFont val="Arial"/>
        <family val="2"/>
      </rPr>
      <t xml:space="preserve"> Mass must be celebrated. In cases where the pastor/Admin/moderator serves more than one parish, the Mass should be rotated among locations.</t>
    </r>
  </si>
  <si>
    <t>Pro populo Mass intentions are the responsibility of the pastor/administrator/moderator for the priest in Solidum and he should not receive an offering for these Masses. If a priest other than the pastor/administrator celebrates the Mass, the celebrating priest is paid, and the pastor/admin/moderator gives the celebrating priest from his paid offerings.</t>
  </si>
  <si>
    <t xml:space="preserve">Bination/Trination and Dual intention Offerings should be donated to the authorized Bishop's Charity. </t>
  </si>
  <si>
    <t>By signing we affirm that we have read this report and that all information is complete and accurate to the best of our knowledge.</t>
  </si>
  <si>
    <t>Signature of Pastor/Admin/Moderator/Rector:</t>
  </si>
  <si>
    <t>Date:</t>
  </si>
  <si>
    <t>Signature of Trustees:</t>
  </si>
  <si>
    <t>/</t>
  </si>
  <si>
    <t>Printed Names of Trustees:</t>
  </si>
  <si>
    <t>Signature of Finance Council Chair:</t>
  </si>
  <si>
    <t>Printed Name of Finance Council Chair:</t>
  </si>
  <si>
    <t>Parish Financial Report must be signed by all parties to be considered complete.</t>
  </si>
  <si>
    <r>
      <t>Other School Liabilities (</t>
    </r>
    <r>
      <rPr>
        <b/>
        <u/>
        <sz val="12"/>
        <rFont val="Arial"/>
        <family val="2"/>
      </rPr>
      <t>not</t>
    </r>
    <r>
      <rPr>
        <sz val="12"/>
        <rFont val="Arial"/>
        <family val="2"/>
      </rPr>
      <t xml:space="preserve"> including tuition &amp; Fees)</t>
    </r>
  </si>
  <si>
    <t>All funds in Trust associated with the school, (ie: 8th grade, Sports program, etc)</t>
  </si>
  <si>
    <t xml:space="preserve"> DOB Annual Report Worksheet v8.0 including Part I:Error and Exceptions; Balance sheet comparative 8/2023 &amp; 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</si>
</sst>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m/d/yy;@"/>
    <numFmt numFmtId="166" formatCode="0.0"/>
    <numFmt numFmtId="167" formatCode="00\-00"/>
  </numFmts>
  <fonts count="87" x14ac:knownFonts="1">
    <font>
      <sz val="10"/>
      <name val="Arial"/>
    </font>
    <font>
      <sz val="10"/>
      <name val="Arial"/>
      <family val="2"/>
    </font>
    <font>
      <sz val="8"/>
      <name val="Arial"/>
      <family val="2"/>
    </font>
    <font>
      <b/>
      <sz val="17"/>
      <name val="Arial"/>
      <family val="2"/>
    </font>
    <font>
      <b/>
      <sz val="10"/>
      <name val="Arial"/>
      <family val="2"/>
    </font>
    <font>
      <b/>
      <sz val="8"/>
      <name val="Arial"/>
      <family val="2"/>
    </font>
    <font>
      <b/>
      <u/>
      <sz val="17"/>
      <name val="Arial"/>
      <family val="2"/>
    </font>
    <font>
      <b/>
      <sz val="11"/>
      <name val="Arial"/>
      <family val="2"/>
    </font>
    <font>
      <u/>
      <sz val="10"/>
      <name val="Arial"/>
      <family val="2"/>
    </font>
    <font>
      <b/>
      <sz val="12"/>
      <name val="Arial"/>
      <family val="2"/>
    </font>
    <font>
      <b/>
      <u/>
      <sz val="12"/>
      <name val="Arial"/>
      <family val="2"/>
    </font>
    <font>
      <b/>
      <u/>
      <sz val="10"/>
      <name val="Arial"/>
      <family val="2"/>
    </font>
    <font>
      <b/>
      <u/>
      <sz val="14"/>
      <name val="Arial"/>
      <family val="2"/>
    </font>
    <font>
      <sz val="12"/>
      <name val="Arial"/>
      <family val="2"/>
    </font>
    <font>
      <sz val="14"/>
      <name val="Arial"/>
      <family val="2"/>
    </font>
    <font>
      <b/>
      <sz val="14"/>
      <name val="Arial"/>
      <family val="2"/>
    </font>
    <font>
      <b/>
      <sz val="10"/>
      <color rgb="FFFF0000"/>
      <name val="Arial"/>
      <family val="2"/>
    </font>
    <font>
      <sz val="6"/>
      <color rgb="FF000000"/>
      <name val="Arial"/>
      <family val="2"/>
    </font>
    <font>
      <sz val="8"/>
      <color rgb="FF000000"/>
      <name val="Arial"/>
      <family val="2"/>
    </font>
    <font>
      <sz val="10"/>
      <color rgb="FFFF0000"/>
      <name val="Arial"/>
      <family val="2"/>
    </font>
    <font>
      <sz val="8"/>
      <color rgb="FFFF0000"/>
      <name val="Arial"/>
      <family val="2"/>
    </font>
    <font>
      <sz val="9"/>
      <name val="Arial"/>
      <family val="2"/>
    </font>
    <font>
      <b/>
      <u/>
      <sz val="10"/>
      <color rgb="FFFF0000"/>
      <name val="Arial"/>
      <family val="2"/>
    </font>
    <font>
      <u/>
      <sz val="12"/>
      <name val="Arial"/>
      <family val="2"/>
    </font>
    <font>
      <sz val="12"/>
      <color rgb="FFFF0000"/>
      <name val="Arial"/>
      <family val="2"/>
    </font>
    <font>
      <b/>
      <sz val="12"/>
      <color rgb="FFFF0000"/>
      <name val="Arial"/>
      <family val="2"/>
    </font>
    <font>
      <u/>
      <sz val="10"/>
      <color theme="10"/>
      <name val="Arial"/>
      <family val="2"/>
    </font>
    <font>
      <u/>
      <sz val="14"/>
      <name val="Arial"/>
      <family val="2"/>
    </font>
    <font>
      <b/>
      <sz val="16"/>
      <name val="Arial"/>
      <family val="2"/>
    </font>
    <font>
      <sz val="7"/>
      <name val="Arial"/>
      <family val="2"/>
    </font>
    <font>
      <b/>
      <sz val="12"/>
      <color rgb="FF0000FF"/>
      <name val="Arial"/>
      <family val="2"/>
    </font>
    <font>
      <b/>
      <u/>
      <sz val="12"/>
      <color rgb="FFFF0000"/>
      <name val="Arial"/>
      <family val="2"/>
    </font>
    <font>
      <b/>
      <u/>
      <sz val="9"/>
      <name val="Arial"/>
      <family val="2"/>
    </font>
    <font>
      <b/>
      <i/>
      <sz val="10"/>
      <name val="Arial"/>
      <family val="2"/>
    </font>
    <font>
      <i/>
      <sz val="10"/>
      <name val="Arial"/>
      <family val="2"/>
    </font>
    <font>
      <b/>
      <sz val="18"/>
      <color rgb="FFFF0000"/>
      <name val="Arial"/>
      <family val="2"/>
    </font>
    <font>
      <b/>
      <u/>
      <sz val="11"/>
      <name val="Arial"/>
      <family val="2"/>
    </font>
    <font>
      <sz val="10"/>
      <name val="Arial"/>
      <family val="2"/>
    </font>
    <font>
      <b/>
      <u val="singleAccounting"/>
      <sz val="10"/>
      <color rgb="FFFF0000"/>
      <name val="Arial"/>
      <family val="2"/>
    </font>
    <font>
      <b/>
      <u val="doubleAccounting"/>
      <sz val="10"/>
      <name val="Arial"/>
      <family val="2"/>
    </font>
    <font>
      <b/>
      <u val="double"/>
      <sz val="10"/>
      <name val="Arial"/>
      <family val="2"/>
    </font>
    <font>
      <b/>
      <sz val="12"/>
      <color rgb="FF000000"/>
      <name val="Arial"/>
      <family val="2"/>
    </font>
    <font>
      <sz val="11"/>
      <color rgb="FF000000"/>
      <name val="Arial"/>
      <family val="2"/>
    </font>
    <font>
      <sz val="11"/>
      <color rgb="FF000000"/>
      <name val="Calibri"/>
      <family val="2"/>
    </font>
    <font>
      <sz val="11"/>
      <name val="Arial"/>
      <family val="2"/>
    </font>
    <font>
      <b/>
      <sz val="11"/>
      <color rgb="FFFF0000"/>
      <name val="Arial"/>
      <family val="2"/>
    </font>
    <font>
      <b/>
      <i/>
      <sz val="11"/>
      <color rgb="FFFF0000"/>
      <name val="Arial"/>
      <family val="2"/>
    </font>
    <font>
      <i/>
      <sz val="11"/>
      <color rgb="FF000000"/>
      <name val="Calibri"/>
      <family val="2"/>
    </font>
    <font>
      <i/>
      <sz val="11"/>
      <name val="Arial"/>
      <family val="2"/>
    </font>
    <font>
      <b/>
      <i/>
      <sz val="11"/>
      <name val="Arial"/>
      <family val="2"/>
    </font>
    <font>
      <i/>
      <sz val="11"/>
      <color rgb="FF000000"/>
      <name val="Arial"/>
      <family val="2"/>
    </font>
    <font>
      <u val="doubleAccounting"/>
      <sz val="11"/>
      <name val="Arial"/>
      <family val="2"/>
    </font>
    <font>
      <sz val="10"/>
      <color rgb="FF000000"/>
      <name val="Arial"/>
      <family val="2"/>
    </font>
    <font>
      <b/>
      <sz val="10"/>
      <color rgb="FF000000"/>
      <name val="Arial"/>
      <family val="2"/>
    </font>
    <font>
      <u val="double"/>
      <sz val="10"/>
      <name val="Arial"/>
      <family val="2"/>
    </font>
    <font>
      <b/>
      <i/>
      <sz val="10"/>
      <color rgb="FFFF0000"/>
      <name val="Arial"/>
      <family val="2"/>
    </font>
    <font>
      <b/>
      <u/>
      <sz val="16"/>
      <name val="Arial"/>
      <family val="2"/>
    </font>
    <font>
      <b/>
      <i/>
      <sz val="9"/>
      <name val="Arial"/>
      <family val="2"/>
    </font>
    <font>
      <b/>
      <sz val="11"/>
      <color rgb="FF000000"/>
      <name val="Calibri"/>
      <family val="2"/>
    </font>
    <font>
      <sz val="12"/>
      <color rgb="FF000000"/>
      <name val="Arial"/>
      <family val="2"/>
    </font>
    <font>
      <b/>
      <i/>
      <sz val="12"/>
      <color rgb="FF000000"/>
      <name val="Arial"/>
      <family val="2"/>
    </font>
    <font>
      <sz val="9"/>
      <color rgb="FFFF0000"/>
      <name val="Arial"/>
      <family val="2"/>
    </font>
    <font>
      <sz val="11"/>
      <name val="Times New Roman"/>
      <family val="1"/>
    </font>
    <font>
      <b/>
      <u/>
      <sz val="8"/>
      <name val="Arial"/>
      <family val="2"/>
    </font>
    <font>
      <u/>
      <sz val="10"/>
      <color rgb="FFFF0000"/>
      <name val="Arial"/>
      <family val="2"/>
    </font>
    <font>
      <sz val="12"/>
      <color rgb="FF000000"/>
      <name val="Arial Rounded MT Bold"/>
      <family val="2"/>
    </font>
    <font>
      <sz val="12"/>
      <name val="Arial Rounded MT Bold"/>
      <family val="2"/>
    </font>
    <font>
      <i/>
      <sz val="12"/>
      <name val="Arial"/>
      <family val="2"/>
    </font>
    <font>
      <b/>
      <sz val="22"/>
      <color rgb="FFFF0000"/>
      <name val="Arial"/>
      <family val="2"/>
    </font>
    <font>
      <i/>
      <sz val="10"/>
      <color rgb="FFFF0000"/>
      <name val="Arial"/>
      <family val="2"/>
    </font>
    <font>
      <b/>
      <sz val="18"/>
      <color rgb="FF0000FF"/>
      <name val="Arial"/>
      <family val="2"/>
    </font>
    <font>
      <sz val="18"/>
      <name val="Arial"/>
      <family val="2"/>
    </font>
    <font>
      <b/>
      <sz val="9"/>
      <name val="Arial"/>
      <family val="2"/>
    </font>
    <font>
      <b/>
      <i/>
      <sz val="10"/>
      <color rgb="FF000000"/>
      <name val="Arial"/>
      <family val="2"/>
    </font>
    <font>
      <b/>
      <i/>
      <sz val="11"/>
      <color rgb="FFFF0000"/>
      <name val="Calibri"/>
      <family val="2"/>
    </font>
    <font>
      <sz val="10"/>
      <color theme="1"/>
      <name val="Arial"/>
      <family val="2"/>
    </font>
    <font>
      <u/>
      <sz val="14"/>
      <color theme="10"/>
      <name val="Arial"/>
      <family val="2"/>
    </font>
    <font>
      <b/>
      <sz val="12"/>
      <color theme="9" tint="-0.249977111117893"/>
      <name val="Arial"/>
      <family val="2"/>
    </font>
    <font>
      <sz val="11"/>
      <name val="Calibri"/>
      <family val="2"/>
    </font>
    <font>
      <sz val="12"/>
      <color theme="1"/>
      <name val="Arial"/>
      <family val="2"/>
    </font>
    <font>
      <b/>
      <u/>
      <sz val="14"/>
      <color theme="1"/>
      <name val="Arial"/>
      <family val="2"/>
    </font>
    <font>
      <sz val="14"/>
      <color theme="1"/>
      <name val="Arial"/>
      <family val="2"/>
    </font>
    <font>
      <b/>
      <sz val="12"/>
      <color theme="1"/>
      <name val="Arial"/>
      <family val="2"/>
    </font>
    <font>
      <u/>
      <sz val="12"/>
      <color theme="1"/>
      <name val="Arial"/>
      <family val="2"/>
    </font>
    <font>
      <b/>
      <i/>
      <sz val="12"/>
      <color theme="1"/>
      <name val="Arial"/>
      <family val="2"/>
    </font>
    <font>
      <b/>
      <sz val="14"/>
      <color rgb="FF000000"/>
      <name val="Calibri"/>
      <family val="2"/>
    </font>
    <font>
      <b/>
      <u/>
      <sz val="14"/>
      <color rgb="FF000000"/>
      <name val="Calibri"/>
      <family val="2"/>
    </font>
  </fonts>
  <fills count="12">
    <fill>
      <patternFill patternType="none"/>
    </fill>
    <fill>
      <patternFill patternType="gray125"/>
    </fill>
    <fill>
      <patternFill patternType="solid">
        <fgColor indexed="65"/>
        <bgColor indexed="64"/>
      </patternFill>
    </fill>
    <fill>
      <patternFill patternType="solid">
        <fgColor theme="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theme="4" tint="0.79998168889431442"/>
        <bgColor indexed="64"/>
      </patternFill>
    </fill>
    <fill>
      <patternFill patternType="solid">
        <fgColor theme="3" tint="0.79998168889431442"/>
        <bgColor indexed="64"/>
      </patternFill>
    </fill>
  </fills>
  <borders count="104">
    <border>
      <left/>
      <right/>
      <top/>
      <bottom/>
      <diagonal/>
    </border>
    <border>
      <left/>
      <right/>
      <top style="double">
        <color indexed="64"/>
      </top>
      <bottom style="double">
        <color indexed="64"/>
      </bottom>
      <diagonal/>
    </border>
    <border>
      <left/>
      <right/>
      <top style="medium">
        <color indexed="64"/>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bottom style="double">
        <color indexed="64"/>
      </bottom>
      <diagonal/>
    </border>
    <border>
      <left/>
      <right/>
      <top style="dotted">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top/>
      <bottom style="dashed">
        <color indexed="64"/>
      </bottom>
      <diagonal/>
    </border>
    <border>
      <left style="thin">
        <color indexed="64"/>
      </left>
      <right/>
      <top/>
      <bottom/>
      <diagonal/>
    </border>
    <border>
      <left/>
      <right/>
      <top style="thin">
        <color indexed="64"/>
      </top>
      <bottom style="dotted">
        <color indexed="64"/>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style="thin">
        <color rgb="FFFF0000"/>
      </top>
      <bottom/>
      <diagonal/>
    </border>
    <border>
      <left/>
      <right/>
      <top style="thin">
        <color rgb="FFFF0000"/>
      </top>
      <bottom/>
      <diagonal/>
    </border>
    <border>
      <left/>
      <right/>
      <top style="thin">
        <color rgb="FFFF0000"/>
      </top>
      <bottom style="medium">
        <color auto="1"/>
      </bottom>
      <diagonal/>
    </border>
    <border>
      <left/>
      <right/>
      <top style="medium">
        <color auto="1"/>
      </top>
      <bottom style="medium">
        <color auto="1"/>
      </bottom>
      <diagonal/>
    </border>
    <border>
      <left/>
      <right style="double">
        <color rgb="FFFF0000"/>
      </right>
      <top style="thin">
        <color rgb="FFFF0000"/>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rgb="FF000000"/>
      </bottom>
      <diagonal/>
    </border>
    <border>
      <left/>
      <right/>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right/>
      <top style="double">
        <color indexed="64"/>
      </top>
      <bottom style="dotted">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rgb="FF000000"/>
      </top>
      <bottom style="thin">
        <color rgb="FF000000"/>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indexed="64"/>
      </left>
      <right/>
      <top/>
      <bottom style="thin">
        <color indexed="64"/>
      </bottom>
      <diagonal/>
    </border>
    <border>
      <left/>
      <right style="thin">
        <color indexed="64"/>
      </right>
      <top/>
      <bottom style="dotted">
        <color indexed="64"/>
      </bottom>
      <diagonal/>
    </border>
    <border>
      <left style="thick">
        <color rgb="FFFF0000"/>
      </left>
      <right/>
      <top style="thick">
        <color rgb="FFFF0000"/>
      </top>
      <bottom style="thick">
        <color rgb="FFFF0000"/>
      </bottom>
      <diagonal/>
    </border>
    <border>
      <left style="medium">
        <color theme="3" tint="0.39994506668294322"/>
      </left>
      <right/>
      <top style="thick">
        <color rgb="FFFF0000"/>
      </top>
      <bottom style="thick">
        <color rgb="FFFF0000"/>
      </bottom>
      <diagonal/>
    </border>
    <border>
      <left style="medium">
        <color theme="3" tint="0.39994506668294322"/>
      </left>
      <right style="thick">
        <color rgb="FFFF0000"/>
      </right>
      <top style="thick">
        <color rgb="FFFF0000"/>
      </top>
      <bottom style="thick">
        <color rgb="FFFF000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6" fillId="0" borderId="0" applyNumberFormat="0" applyFill="0" applyBorder="0" applyAlignment="0" applyProtection="0"/>
    <xf numFmtId="9" fontId="37" fillId="0" borderId="0" applyFont="0" applyFill="0" applyBorder="0" applyAlignment="0" applyProtection="0"/>
  </cellStyleXfs>
  <cellXfs count="622">
    <xf numFmtId="0" fontId="0" fillId="0" borderId="0" xfId="0"/>
    <xf numFmtId="0" fontId="0" fillId="0" borderId="0" xfId="0" applyAlignment="1">
      <alignment horizontal="center"/>
    </xf>
    <xf numFmtId="0" fontId="13" fillId="0" borderId="0" xfId="0" applyFont="1"/>
    <xf numFmtId="0" fontId="12" fillId="0" borderId="0" xfId="0" applyFont="1"/>
    <xf numFmtId="0" fontId="14" fillId="0" borderId="0" xfId="0" applyFont="1"/>
    <xf numFmtId="0" fontId="9" fillId="0" borderId="0" xfId="0" applyFont="1"/>
    <xf numFmtId="0" fontId="1" fillId="0" borderId="0" xfId="0" applyFont="1"/>
    <xf numFmtId="0" fontId="13" fillId="0" borderId="0" xfId="0" quotePrefix="1" applyFont="1" applyAlignment="1">
      <alignment horizontal="right"/>
    </xf>
    <xf numFmtId="0" fontId="13" fillId="0" borderId="0" xfId="0" applyFont="1" applyAlignment="1">
      <alignment horizontal="center"/>
    </xf>
    <xf numFmtId="0" fontId="13" fillId="0" borderId="0" xfId="0" applyFont="1" applyAlignment="1">
      <alignment horizontal="right"/>
    </xf>
    <xf numFmtId="0" fontId="13" fillId="0" borderId="0" xfId="0" applyFont="1" applyAlignment="1">
      <alignment horizontal="left"/>
    </xf>
    <xf numFmtId="0" fontId="27" fillId="0" borderId="0" xfId="0" applyFont="1"/>
    <xf numFmtId="0" fontId="13" fillId="0" borderId="0" xfId="0" quotePrefix="1" applyFont="1"/>
    <xf numFmtId="0" fontId="28" fillId="0" borderId="0" xfId="0" applyFont="1"/>
    <xf numFmtId="0" fontId="23" fillId="0" borderId="0" xfId="0" applyFont="1"/>
    <xf numFmtId="0" fontId="15" fillId="0" borderId="0" xfId="0" applyFont="1"/>
    <xf numFmtId="0" fontId="23" fillId="0" borderId="0" xfId="0" applyFont="1" applyAlignment="1">
      <alignment horizontal="center"/>
    </xf>
    <xf numFmtId="0" fontId="2" fillId="0" borderId="0" xfId="0" applyFont="1"/>
    <xf numFmtId="0" fontId="9" fillId="0" borderId="0" xfId="0" applyFont="1" applyAlignment="1">
      <alignment horizontal="center"/>
    </xf>
    <xf numFmtId="0" fontId="4" fillId="0" borderId="0" xfId="0" applyFont="1" applyAlignment="1">
      <alignment horizontal="center"/>
    </xf>
    <xf numFmtId="0" fontId="4" fillId="4" borderId="0" xfId="0" applyFont="1" applyFill="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49" fontId="4" fillId="4" borderId="0" xfId="0" applyNumberFormat="1" applyFont="1" applyFill="1" applyAlignment="1" applyProtection="1">
      <alignment horizontal="left" vertical="center"/>
      <protection locked="0"/>
    </xf>
    <xf numFmtId="49" fontId="4" fillId="4" borderId="6" xfId="0" applyNumberFormat="1" applyFont="1" applyFill="1" applyBorder="1" applyAlignment="1" applyProtection="1">
      <alignment horizontal="left" vertical="center"/>
      <protection locked="0"/>
    </xf>
    <xf numFmtId="44" fontId="4" fillId="4" borderId="4" xfId="2" applyFont="1" applyFill="1" applyBorder="1" applyAlignment="1" applyProtection="1">
      <alignment horizontal="center" vertical="center"/>
      <protection locked="0"/>
    </xf>
    <xf numFmtId="43" fontId="4" fillId="4" borderId="6" xfId="0" applyNumberFormat="1" applyFont="1" applyFill="1" applyBorder="1" applyAlignment="1" applyProtection="1">
      <alignment horizontal="center" vertical="center"/>
      <protection locked="0"/>
    </xf>
    <xf numFmtId="44" fontId="4" fillId="4" borderId="4" xfId="0" applyNumberFormat="1" applyFont="1" applyFill="1" applyBorder="1" applyAlignment="1" applyProtection="1">
      <alignment horizontal="center" vertical="center"/>
      <protection locked="0"/>
    </xf>
    <xf numFmtId="43" fontId="4" fillId="4" borderId="4" xfId="0" applyNumberFormat="1" applyFont="1" applyFill="1" applyBorder="1" applyAlignment="1" applyProtection="1">
      <alignment horizontal="center" vertical="center"/>
      <protection locked="0"/>
    </xf>
    <xf numFmtId="164" fontId="5" fillId="4" borderId="5" xfId="0" applyNumberFormat="1" applyFont="1" applyFill="1" applyBorder="1" applyAlignment="1" applyProtection="1">
      <alignment horizontal="center" vertical="center"/>
      <protection locked="0"/>
    </xf>
    <xf numFmtId="165" fontId="4" fillId="4" borderId="5" xfId="0" applyNumberFormat="1" applyFont="1" applyFill="1" applyBorder="1" applyAlignment="1" applyProtection="1">
      <alignment horizontal="center" vertical="center"/>
      <protection locked="0"/>
    </xf>
    <xf numFmtId="7" fontId="4" fillId="4" borderId="5" xfId="0" applyNumberFormat="1"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vertical="center"/>
      <protection locked="0"/>
    </xf>
    <xf numFmtId="43" fontId="4" fillId="4" borderId="22" xfId="0" applyNumberFormat="1" applyFont="1" applyFill="1" applyBorder="1" applyAlignment="1" applyProtection="1">
      <alignment horizontal="center" vertical="center"/>
      <protection locked="0"/>
    </xf>
    <xf numFmtId="43" fontId="4" fillId="4" borderId="21" xfId="0" applyNumberFormat="1" applyFont="1" applyFill="1" applyBorder="1" applyAlignment="1" applyProtection="1">
      <alignment horizontal="center" vertical="center"/>
      <protection locked="0"/>
    </xf>
    <xf numFmtId="44" fontId="4" fillId="0" borderId="6" xfId="2" applyFont="1" applyFill="1" applyBorder="1" applyAlignment="1" applyProtection="1">
      <alignment horizontal="center" vertical="center"/>
    </xf>
    <xf numFmtId="44" fontId="1" fillId="0" borderId="0" xfId="2" applyFont="1" applyFill="1" applyBorder="1" applyAlignment="1" applyProtection="1">
      <alignment horizontal="center" vertical="center"/>
    </xf>
    <xf numFmtId="44" fontId="4" fillId="0" borderId="4" xfId="2" applyFont="1" applyFill="1" applyBorder="1" applyAlignment="1" applyProtection="1">
      <alignment horizontal="center" vertical="center"/>
    </xf>
    <xf numFmtId="44" fontId="5" fillId="0" borderId="0" xfId="2" applyFont="1" applyFill="1" applyBorder="1" applyAlignment="1" applyProtection="1">
      <alignment horizontal="center" vertical="center"/>
    </xf>
    <xf numFmtId="44" fontId="4" fillId="0" borderId="0" xfId="2" applyFont="1" applyFill="1" applyBorder="1" applyAlignment="1" applyProtection="1">
      <alignment horizontal="center" vertical="center"/>
    </xf>
    <xf numFmtId="43" fontId="4" fillId="0" borderId="4" xfId="2" applyNumberFormat="1" applyFont="1" applyFill="1" applyBorder="1" applyAlignment="1" applyProtection="1">
      <alignment horizontal="center" vertical="center"/>
    </xf>
    <xf numFmtId="43" fontId="4" fillId="0" borderId="6" xfId="2" applyNumberFormat="1" applyFont="1" applyFill="1" applyBorder="1" applyAlignment="1" applyProtection="1">
      <alignment horizontal="center" vertical="center"/>
    </xf>
    <xf numFmtId="43" fontId="4" fillId="0" borderId="12" xfId="2" applyNumberFormat="1" applyFont="1" applyFill="1" applyBorder="1" applyAlignment="1" applyProtection="1">
      <alignment horizontal="center" vertical="center"/>
    </xf>
    <xf numFmtId="43" fontId="5" fillId="0" borderId="0" xfId="2" applyNumberFormat="1" applyFont="1" applyFill="1" applyBorder="1" applyAlignment="1" applyProtection="1">
      <alignment horizontal="center" vertical="center"/>
    </xf>
    <xf numFmtId="44" fontId="4" fillId="0" borderId="22" xfId="2" applyFont="1" applyFill="1" applyBorder="1" applyAlignment="1" applyProtection="1">
      <alignment horizontal="center" vertical="center"/>
    </xf>
    <xf numFmtId="44" fontId="4" fillId="0" borderId="24" xfId="2" applyFont="1" applyFill="1" applyBorder="1" applyAlignment="1" applyProtection="1">
      <alignment horizontal="center" vertical="center"/>
    </xf>
    <xf numFmtId="44" fontId="4" fillId="0" borderId="18" xfId="2" applyFont="1" applyFill="1" applyBorder="1" applyAlignment="1" applyProtection="1">
      <alignment horizontal="center" vertical="center"/>
    </xf>
    <xf numFmtId="43" fontId="0" fillId="0" borderId="0" xfId="1" applyFont="1" applyFill="1" applyAlignment="1" applyProtection="1">
      <alignment vertical="center"/>
    </xf>
    <xf numFmtId="0" fontId="30" fillId="0" borderId="0" xfId="0" applyFont="1"/>
    <xf numFmtId="43" fontId="4" fillId="0" borderId="0" xfId="2" applyNumberFormat="1" applyFont="1" applyFill="1" applyBorder="1" applyAlignment="1" applyProtection="1">
      <alignment horizontal="center" vertical="center"/>
    </xf>
    <xf numFmtId="7" fontId="4" fillId="0" borderId="13" xfId="2" applyNumberFormat="1" applyFont="1" applyFill="1" applyBorder="1" applyAlignment="1" applyProtection="1">
      <alignment horizontal="center" vertical="center"/>
    </xf>
    <xf numFmtId="43" fontId="1" fillId="0" borderId="0" xfId="1" applyFont="1" applyFill="1" applyAlignment="1" applyProtection="1">
      <alignment vertical="center"/>
    </xf>
    <xf numFmtId="44" fontId="4" fillId="0" borderId="17" xfId="2" applyFont="1" applyFill="1" applyBorder="1" applyAlignment="1" applyProtection="1">
      <alignment horizontal="center" vertical="center"/>
    </xf>
    <xf numFmtId="44" fontId="4" fillId="0" borderId="19" xfId="2" applyFont="1" applyFill="1" applyBorder="1" applyAlignment="1" applyProtection="1">
      <alignment horizontal="center" vertical="center"/>
    </xf>
    <xf numFmtId="43" fontId="1" fillId="0" borderId="0" xfId="1" applyFont="1" applyFill="1" applyAlignment="1" applyProtection="1"/>
    <xf numFmtId="44" fontId="1" fillId="4" borderId="4" xfId="2" applyFont="1" applyFill="1" applyBorder="1" applyAlignment="1" applyProtection="1">
      <alignment horizontal="center" vertical="center"/>
      <protection locked="0"/>
    </xf>
    <xf numFmtId="43" fontId="1" fillId="4" borderId="6" xfId="0" applyNumberFormat="1" applyFont="1" applyFill="1" applyBorder="1" applyAlignment="1" applyProtection="1">
      <alignment horizontal="center" vertical="center"/>
      <protection locked="0"/>
    </xf>
    <xf numFmtId="43" fontId="1" fillId="4" borderId="4" xfId="0" applyNumberFormat="1" applyFont="1" applyFill="1" applyBorder="1" applyAlignment="1" applyProtection="1">
      <alignment horizontal="center" vertical="center"/>
      <protection locked="0"/>
    </xf>
    <xf numFmtId="49" fontId="4" fillId="4" borderId="4" xfId="0" applyNumberFormat="1" applyFont="1" applyFill="1" applyBorder="1" applyAlignment="1" applyProtection="1">
      <alignment horizontal="left" vertical="center"/>
      <protection locked="0"/>
    </xf>
    <xf numFmtId="0" fontId="4" fillId="0" borderId="0" xfId="0" applyFont="1"/>
    <xf numFmtId="0" fontId="4" fillId="4" borderId="7"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21" fillId="4" borderId="4" xfId="0" applyFont="1" applyFill="1" applyBorder="1" applyProtection="1">
      <protection locked="0"/>
    </xf>
    <xf numFmtId="0" fontId="1" fillId="4" borderId="7" xfId="0" applyFont="1" applyFill="1" applyBorder="1" applyAlignment="1" applyProtection="1">
      <alignment horizontal="center" vertical="center"/>
      <protection locked="0"/>
    </xf>
    <xf numFmtId="0" fontId="1" fillId="4" borderId="0" xfId="0" applyFont="1" applyFill="1" applyAlignment="1" applyProtection="1">
      <alignment vertical="center"/>
      <protection locked="0"/>
    </xf>
    <xf numFmtId="9" fontId="0" fillId="0" borderId="36" xfId="4" applyFont="1" applyBorder="1" applyAlignment="1" applyProtection="1">
      <alignment horizontal="center"/>
    </xf>
    <xf numFmtId="44" fontId="0" fillId="0" borderId="35" xfId="2" applyFont="1" applyBorder="1" applyAlignment="1" applyProtection="1">
      <alignment horizontal="center"/>
    </xf>
    <xf numFmtId="0" fontId="13" fillId="0" borderId="0" xfId="0" applyFont="1" applyAlignment="1">
      <alignment horizontal="center" vertical="center" wrapText="1"/>
    </xf>
    <xf numFmtId="0" fontId="13" fillId="0" borderId="0" xfId="0" applyFont="1" applyAlignment="1">
      <alignment horizontal="left" vertical="center" wrapText="1"/>
    </xf>
    <xf numFmtId="44" fontId="4" fillId="0" borderId="44" xfId="2" applyFont="1" applyFill="1" applyBorder="1" applyAlignment="1" applyProtection="1">
      <alignment horizontal="center" vertical="center"/>
    </xf>
    <xf numFmtId="44" fontId="0" fillId="0" borderId="47" xfId="2" applyFont="1" applyBorder="1" applyProtection="1"/>
    <xf numFmtId="44" fontId="0" fillId="0" borderId="41" xfId="2" applyFont="1" applyBorder="1" applyProtection="1"/>
    <xf numFmtId="44" fontId="0" fillId="4" borderId="49" xfId="2" applyFont="1" applyFill="1" applyBorder="1" applyProtection="1">
      <protection locked="0"/>
    </xf>
    <xf numFmtId="44" fontId="0" fillId="4" borderId="50" xfId="2" applyFont="1" applyFill="1" applyBorder="1" applyProtection="1">
      <protection locked="0"/>
    </xf>
    <xf numFmtId="44" fontId="0" fillId="4" borderId="48" xfId="2" applyFont="1" applyFill="1" applyBorder="1" applyProtection="1">
      <protection locked="0"/>
    </xf>
    <xf numFmtId="44" fontId="0" fillId="7" borderId="50" xfId="2" applyFont="1" applyFill="1" applyBorder="1" applyAlignment="1" applyProtection="1">
      <alignment horizontal="center"/>
    </xf>
    <xf numFmtId="9" fontId="0" fillId="4" borderId="47" xfId="4" applyFont="1" applyFill="1" applyBorder="1" applyAlignment="1" applyProtection="1">
      <alignment horizontal="center"/>
      <protection locked="0"/>
    </xf>
    <xf numFmtId="44" fontId="1" fillId="0" borderId="6" xfId="2" applyFont="1" applyFill="1" applyBorder="1" applyAlignment="1" applyProtection="1">
      <alignment horizontal="center"/>
    </xf>
    <xf numFmtId="44" fontId="4" fillId="0" borderId="52" xfId="2" applyFont="1" applyFill="1" applyBorder="1" applyAlignment="1" applyProtection="1">
      <alignment horizontal="center" vertical="center"/>
    </xf>
    <xf numFmtId="44" fontId="4" fillId="0" borderId="54" xfId="2" applyFont="1" applyFill="1" applyBorder="1" applyAlignment="1" applyProtection="1">
      <alignment horizontal="center" vertical="center"/>
    </xf>
    <xf numFmtId="44" fontId="4" fillId="0" borderId="55" xfId="2" applyFont="1" applyFill="1" applyBorder="1" applyAlignment="1" applyProtection="1">
      <alignment horizontal="center" vertical="center"/>
    </xf>
    <xf numFmtId="44" fontId="4" fillId="0" borderId="57" xfId="2" applyFont="1" applyFill="1" applyBorder="1" applyAlignment="1" applyProtection="1">
      <alignment horizontal="center" vertical="center"/>
    </xf>
    <xf numFmtId="166" fontId="4" fillId="0" borderId="0" xfId="2" applyNumberFormat="1" applyFont="1" applyFill="1" applyBorder="1" applyAlignment="1" applyProtection="1">
      <alignment horizontal="left" vertical="center"/>
    </xf>
    <xf numFmtId="49" fontId="4" fillId="4" borderId="51" xfId="0" applyNumberFormat="1" applyFont="1" applyFill="1" applyBorder="1" applyAlignment="1" applyProtection="1">
      <alignment horizontal="center" vertical="center"/>
      <protection locked="0"/>
    </xf>
    <xf numFmtId="0" fontId="59" fillId="0" borderId="0" xfId="0" applyFont="1"/>
    <xf numFmtId="49" fontId="4" fillId="4" borderId="65" xfId="0" applyNumberFormat="1" applyFont="1" applyFill="1" applyBorder="1" applyAlignment="1" applyProtection="1">
      <alignment horizontal="center" vertical="center"/>
      <protection locked="0"/>
    </xf>
    <xf numFmtId="44" fontId="4" fillId="0" borderId="4" xfId="2" applyFont="1" applyFill="1" applyBorder="1" applyAlignment="1" applyProtection="1">
      <alignment horizontal="center"/>
    </xf>
    <xf numFmtId="43" fontId="4" fillId="4" borderId="22" xfId="2" applyNumberFormat="1" applyFont="1" applyFill="1" applyBorder="1" applyAlignment="1" applyProtection="1">
      <alignment horizontal="center" vertical="center"/>
      <protection locked="0"/>
    </xf>
    <xf numFmtId="44" fontId="4" fillId="0" borderId="20" xfId="2" applyFont="1" applyFill="1" applyBorder="1" applyAlignment="1" applyProtection="1">
      <alignment horizontal="center" vertical="center"/>
    </xf>
    <xf numFmtId="44" fontId="0" fillId="0" borderId="15" xfId="2" applyFont="1" applyBorder="1" applyAlignment="1" applyProtection="1"/>
    <xf numFmtId="164" fontId="0" fillId="0" borderId="76" xfId="4" applyNumberFormat="1" applyFont="1" applyBorder="1" applyAlignment="1" applyProtection="1">
      <alignment horizontal="center"/>
    </xf>
    <xf numFmtId="164" fontId="0" fillId="0" borderId="77" xfId="4" applyNumberFormat="1" applyFont="1" applyBorder="1" applyAlignment="1" applyProtection="1">
      <alignment horizontal="center"/>
    </xf>
    <xf numFmtId="9" fontId="0" fillId="0" borderId="77" xfId="4" applyFont="1" applyBorder="1" applyAlignment="1" applyProtection="1">
      <alignment horizontal="center"/>
    </xf>
    <xf numFmtId="44" fontId="39" fillId="0" borderId="77" xfId="2" applyFont="1" applyBorder="1" applyAlignment="1" applyProtection="1">
      <alignment vertical="center"/>
    </xf>
    <xf numFmtId="44" fontId="0" fillId="0" borderId="77" xfId="2" applyFont="1" applyBorder="1" applyAlignment="1" applyProtection="1"/>
    <xf numFmtId="44" fontId="40" fillId="0" borderId="77" xfId="2" applyFont="1" applyBorder="1" applyAlignment="1" applyProtection="1">
      <alignment vertical="center"/>
    </xf>
    <xf numFmtId="44" fontId="0" fillId="0" borderId="78" xfId="2" applyFont="1" applyBorder="1" applyAlignment="1" applyProtection="1"/>
    <xf numFmtId="0" fontId="5" fillId="4" borderId="4" xfId="0" applyFont="1" applyFill="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5" fillId="4" borderId="6" xfId="0" applyFont="1" applyFill="1" applyBorder="1" applyAlignment="1" applyProtection="1">
      <alignment horizontal="left" vertical="center"/>
      <protection locked="0"/>
    </xf>
    <xf numFmtId="0" fontId="2" fillId="4" borderId="6" xfId="0" applyFont="1" applyFill="1" applyBorder="1" applyAlignment="1" applyProtection="1">
      <alignment vertical="center"/>
      <protection locked="0"/>
    </xf>
    <xf numFmtId="44" fontId="9" fillId="0" borderId="6" xfId="2" applyFont="1" applyFill="1" applyBorder="1" applyAlignment="1" applyProtection="1">
      <alignment horizontal="center"/>
    </xf>
    <xf numFmtId="44" fontId="4" fillId="4" borderId="6" xfId="0" applyNumberFormat="1" applyFont="1" applyFill="1" applyBorder="1" applyAlignment="1" applyProtection="1">
      <alignment horizontal="center" vertical="center"/>
      <protection locked="0"/>
    </xf>
    <xf numFmtId="2" fontId="4" fillId="4" borderId="6" xfId="0" applyNumberFormat="1" applyFont="1" applyFill="1" applyBorder="1" applyAlignment="1" applyProtection="1">
      <alignment horizontal="center" vertical="center"/>
      <protection locked="0"/>
    </xf>
    <xf numFmtId="44" fontId="4" fillId="10" borderId="4" xfId="2" applyFont="1" applyFill="1" applyBorder="1" applyAlignment="1" applyProtection="1">
      <alignment horizontal="center" vertical="center"/>
      <protection locked="0"/>
    </xf>
    <xf numFmtId="43" fontId="4" fillId="10" borderId="6" xfId="0" applyNumberFormat="1" applyFont="1" applyFill="1" applyBorder="1" applyAlignment="1" applyProtection="1">
      <alignment horizontal="center" vertical="center"/>
      <protection locked="0"/>
    </xf>
    <xf numFmtId="43" fontId="4" fillId="10" borderId="4" xfId="0" applyNumberFormat="1" applyFont="1" applyFill="1" applyBorder="1" applyAlignment="1" applyProtection="1">
      <alignment horizontal="center" vertical="center"/>
      <protection locked="0"/>
    </xf>
    <xf numFmtId="44" fontId="4" fillId="0" borderId="53" xfId="2" applyFont="1" applyFill="1" applyBorder="1" applyAlignment="1" applyProtection="1">
      <alignment horizontal="center" vertical="center"/>
    </xf>
    <xf numFmtId="44" fontId="4" fillId="0" borderId="56" xfId="2" applyFont="1" applyFill="1" applyBorder="1" applyAlignment="1" applyProtection="1">
      <alignment horizontal="center" vertical="center"/>
    </xf>
    <xf numFmtId="44" fontId="4" fillId="0" borderId="58" xfId="2" applyFont="1" applyFill="1" applyBorder="1" applyAlignment="1" applyProtection="1">
      <alignment horizontal="center" vertical="center"/>
    </xf>
    <xf numFmtId="49" fontId="1" fillId="4" borderId="4" xfId="0" applyNumberFormat="1" applyFont="1" applyFill="1" applyBorder="1" applyAlignment="1" applyProtection="1">
      <alignment horizontal="left" vertical="center"/>
      <protection locked="0"/>
    </xf>
    <xf numFmtId="49" fontId="1" fillId="4" borderId="6" xfId="0" applyNumberFormat="1" applyFont="1" applyFill="1" applyBorder="1" applyAlignment="1" applyProtection="1">
      <alignment horizontal="left" vertical="center"/>
      <protection locked="0"/>
    </xf>
    <xf numFmtId="0" fontId="1" fillId="0" borderId="0" xfId="1" applyNumberFormat="1" applyFont="1" applyFill="1" applyAlignment="1" applyProtection="1">
      <alignment vertical="center"/>
    </xf>
    <xf numFmtId="0" fontId="1" fillId="0" borderId="0" xfId="1" applyNumberFormat="1" applyFont="1" applyFill="1" applyAlignment="1" applyProtection="1">
      <alignment horizontal="left" vertical="center"/>
    </xf>
    <xf numFmtId="44" fontId="4" fillId="0" borderId="4" xfId="2" applyFont="1" applyFill="1" applyBorder="1" applyAlignment="1" applyProtection="1">
      <alignment vertical="center"/>
    </xf>
    <xf numFmtId="44" fontId="1" fillId="7" borderId="0" xfId="2" applyFont="1" applyFill="1" applyBorder="1" applyAlignment="1" applyProtection="1">
      <alignment horizontal="center" vertical="center"/>
    </xf>
    <xf numFmtId="0" fontId="71" fillId="0" borderId="0" xfId="0" applyFont="1"/>
    <xf numFmtId="43" fontId="4" fillId="4" borderId="99" xfId="0" applyNumberFormat="1" applyFont="1" applyFill="1" applyBorder="1" applyAlignment="1" applyProtection="1">
      <alignment horizontal="center" vertical="center"/>
      <protection locked="0"/>
    </xf>
    <xf numFmtId="0" fontId="44" fillId="9" borderId="4" xfId="0" applyFont="1" applyFill="1" applyBorder="1" applyProtection="1">
      <protection locked="0"/>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43" fontId="0" fillId="0" borderId="0" xfId="0" applyNumberForma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1" fillId="0" borderId="0" xfId="0" applyFont="1" applyAlignment="1">
      <alignment horizontal="left" vertical="center"/>
    </xf>
    <xf numFmtId="0" fontId="1" fillId="0" borderId="14" xfId="0" applyFont="1" applyBorder="1" applyAlignment="1">
      <alignment wrapText="1"/>
    </xf>
    <xf numFmtId="0" fontId="1" fillId="0" borderId="0" xfId="0" applyFont="1" applyAlignment="1">
      <alignment vertical="center"/>
    </xf>
    <xf numFmtId="0" fontId="4" fillId="0" borderId="0" xfId="0" applyFont="1" applyAlignment="1">
      <alignment horizontal="right" vertical="center" wrapText="1"/>
    </xf>
    <xf numFmtId="0" fontId="1" fillId="0" borderId="0" xfId="0" applyFont="1" applyAlignment="1">
      <alignment wrapText="1"/>
    </xf>
    <xf numFmtId="0" fontId="4"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2" fillId="0" borderId="4" xfId="0" applyFont="1" applyBorder="1" applyAlignment="1">
      <alignment vertical="center"/>
    </xf>
    <xf numFmtId="0" fontId="7" fillId="0" borderId="12" xfId="0" applyFont="1" applyBorder="1" applyAlignment="1">
      <alignment horizontal="right"/>
    </xf>
    <xf numFmtId="0" fontId="4" fillId="0" borderId="12" xfId="0" applyFont="1" applyBorder="1" applyAlignment="1">
      <alignment horizontal="right"/>
    </xf>
    <xf numFmtId="0" fontId="4" fillId="0" borderId="0" xfId="0" applyFont="1" applyAlignment="1">
      <alignment horizontal="right"/>
    </xf>
    <xf numFmtId="0" fontId="4" fillId="0" borderId="0" xfId="0" applyFont="1" applyAlignment="1">
      <alignment horizontal="center" vertical="center"/>
    </xf>
    <xf numFmtId="1" fontId="4" fillId="0" borderId="0" xfId="0" applyNumberFormat="1" applyFont="1" applyAlignment="1">
      <alignment vertical="center"/>
    </xf>
    <xf numFmtId="1" fontId="1" fillId="0" borderId="0" xfId="0" applyNumberFormat="1" applyFont="1" applyAlignment="1">
      <alignment vertical="center"/>
    </xf>
    <xf numFmtId="49" fontId="4" fillId="0" borderId="0" xfId="0" applyNumberFormat="1" applyFont="1" applyAlignment="1">
      <alignment horizontal="center" vertical="center"/>
    </xf>
    <xf numFmtId="43" fontId="4" fillId="0" borderId="0" xfId="0" applyNumberFormat="1" applyFont="1" applyAlignment="1">
      <alignment horizontal="center" vertical="center"/>
    </xf>
    <xf numFmtId="0" fontId="36" fillId="0" borderId="0" xfId="0" applyFont="1" applyAlignment="1">
      <alignment vertical="center"/>
    </xf>
    <xf numFmtId="0" fontId="1" fillId="0" borderId="0" xfId="0" applyFont="1" applyAlignment="1">
      <alignment horizontal="right" vertical="center"/>
    </xf>
    <xf numFmtId="44" fontId="4" fillId="0" borderId="4" xfId="0" applyNumberFormat="1" applyFont="1" applyBorder="1" applyAlignment="1">
      <alignment horizontal="center" vertical="center"/>
    </xf>
    <xf numFmtId="0" fontId="8" fillId="0" borderId="0" xfId="0" applyFont="1" applyAlignment="1">
      <alignment horizontal="left" vertical="center" indent="2"/>
    </xf>
    <xf numFmtId="0" fontId="21" fillId="0" borderId="0" xfId="0" applyFont="1" applyAlignment="1">
      <alignment horizontal="left" vertical="center"/>
    </xf>
    <xf numFmtId="0" fontId="21" fillId="0" borderId="0" xfId="0" applyFont="1"/>
    <xf numFmtId="0" fontId="4" fillId="8" borderId="7" xfId="0" applyFont="1" applyFill="1" applyBorder="1" applyAlignment="1">
      <alignment vertical="center"/>
    </xf>
    <xf numFmtId="0" fontId="4" fillId="8" borderId="7" xfId="0" applyFont="1" applyFill="1" applyBorder="1" applyAlignment="1">
      <alignment horizontal="left" vertical="center"/>
    </xf>
    <xf numFmtId="44" fontId="21" fillId="8" borderId="4" xfId="0" applyNumberFormat="1" applyFont="1" applyFill="1" applyBorder="1"/>
    <xf numFmtId="0" fontId="4" fillId="0" borderId="3" xfId="0" applyFont="1" applyBorder="1" applyAlignment="1">
      <alignment vertical="center"/>
    </xf>
    <xf numFmtId="44" fontId="21" fillId="8" borderId="6" xfId="0" applyNumberFormat="1" applyFont="1" applyFill="1" applyBorder="1"/>
    <xf numFmtId="0" fontId="33" fillId="0" borderId="16"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4" fillId="0" borderId="10" xfId="0" applyFont="1" applyBorder="1" applyAlignment="1">
      <alignment vertical="center"/>
    </xf>
    <xf numFmtId="0" fontId="4" fillId="0" borderId="4" xfId="0" applyFont="1" applyBorder="1" applyAlignment="1">
      <alignment horizontal="right"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right" vertical="center"/>
    </xf>
    <xf numFmtId="0" fontId="4" fillId="0" borderId="4" xfId="0" applyFont="1" applyBorder="1" applyAlignment="1">
      <alignment vertical="center"/>
    </xf>
    <xf numFmtId="0" fontId="5" fillId="0" borderId="4" xfId="0" applyFont="1" applyBorder="1" applyAlignment="1">
      <alignment vertical="center"/>
    </xf>
    <xf numFmtId="0" fontId="0" fillId="0" borderId="4" xfId="0" applyBorder="1" applyAlignment="1">
      <alignment vertical="center"/>
    </xf>
    <xf numFmtId="0" fontId="1"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horizontal="center" vertical="center"/>
    </xf>
    <xf numFmtId="43" fontId="1" fillId="0" borderId="5" xfId="0" applyNumberFormat="1" applyFont="1" applyBorder="1" applyAlignment="1">
      <alignment horizontal="center" vertical="center" wrapText="1"/>
    </xf>
    <xf numFmtId="43" fontId="0" fillId="0" borderId="26" xfId="0" applyNumberFormat="1" applyBorder="1" applyAlignment="1">
      <alignment vertical="center"/>
    </xf>
    <xf numFmtId="7" fontId="4" fillId="0" borderId="5" xfId="0" applyNumberFormat="1" applyFont="1" applyBorder="1" applyAlignment="1">
      <alignment horizontal="center" vertical="center"/>
    </xf>
    <xf numFmtId="43" fontId="2" fillId="0" borderId="0" xfId="0" applyNumberFormat="1" applyFont="1" applyAlignment="1">
      <alignment vertical="center"/>
    </xf>
    <xf numFmtId="7" fontId="4" fillId="0" borderId="4" xfId="0" applyNumberFormat="1" applyFont="1" applyBorder="1" applyAlignment="1">
      <alignment horizontal="center" vertical="center"/>
    </xf>
    <xf numFmtId="43" fontId="1" fillId="0" borderId="12" xfId="0" applyNumberFormat="1" applyFont="1" applyBorder="1" applyAlignment="1">
      <alignment vertical="center"/>
    </xf>
    <xf numFmtId="0" fontId="34" fillId="0" borderId="7" xfId="0" applyFont="1" applyBorder="1" applyAlignment="1">
      <alignment vertical="center"/>
    </xf>
    <xf numFmtId="0" fontId="1" fillId="0" borderId="7" xfId="0" applyFont="1" applyBorder="1" applyAlignment="1">
      <alignment vertical="center"/>
    </xf>
    <xf numFmtId="43" fontId="1" fillId="0" borderId="0" xfId="0" applyNumberFormat="1" applyFont="1" applyAlignment="1">
      <alignment vertical="center"/>
    </xf>
    <xf numFmtId="0" fontId="1" fillId="0" borderId="0" xfId="0" applyFont="1" applyAlignment="1">
      <alignment horizontal="left" vertical="center" indent="2"/>
    </xf>
    <xf numFmtId="43" fontId="4" fillId="0" borderId="4" xfId="0" applyNumberFormat="1" applyFont="1" applyBorder="1" applyAlignment="1">
      <alignment horizontal="center" vertical="center"/>
    </xf>
    <xf numFmtId="43" fontId="4" fillId="0" borderId="6" xfId="0" applyNumberFormat="1" applyFont="1" applyBorder="1" applyAlignment="1">
      <alignment horizontal="center" vertical="center"/>
    </xf>
    <xf numFmtId="0" fontId="1" fillId="0" borderId="8" xfId="0" applyFont="1" applyBorder="1" applyAlignment="1">
      <alignment vertical="center"/>
    </xf>
    <xf numFmtId="43" fontId="4" fillId="4" borderId="6" xfId="0" applyNumberFormat="1" applyFont="1" applyFill="1" applyBorder="1" applyAlignment="1">
      <alignment horizontal="center" vertical="center"/>
    </xf>
    <xf numFmtId="44" fontId="4" fillId="0" borderId="0" xfId="0" applyNumberFormat="1" applyFont="1" applyAlignment="1">
      <alignment horizontal="center" vertical="center"/>
    </xf>
    <xf numFmtId="0" fontId="21" fillId="0" borderId="0" xfId="0" applyFont="1" applyAlignment="1">
      <alignment horizontal="left" vertical="center" indent="2"/>
    </xf>
    <xf numFmtId="0" fontId="2" fillId="0" borderId="2" xfId="0" applyFont="1" applyBorder="1" applyAlignment="1">
      <alignment vertical="center"/>
    </xf>
    <xf numFmtId="43" fontId="0" fillId="0" borderId="17" xfId="0" applyNumberFormat="1" applyBorder="1" applyAlignment="1">
      <alignment vertical="center"/>
    </xf>
    <xf numFmtId="43" fontId="0" fillId="0" borderId="24" xfId="0" applyNumberFormat="1" applyBorder="1" applyAlignment="1">
      <alignment vertical="center"/>
    </xf>
    <xf numFmtId="0" fontId="0" fillId="0" borderId="10" xfId="0" applyBorder="1" applyAlignment="1">
      <alignment vertical="center"/>
    </xf>
    <xf numFmtId="43" fontId="0" fillId="0" borderId="18" xfId="0" applyNumberFormat="1" applyBorder="1" applyAlignment="1">
      <alignment vertical="center"/>
    </xf>
    <xf numFmtId="0" fontId="4" fillId="0" borderId="10" xfId="0" applyFont="1" applyBorder="1" applyAlignment="1">
      <alignment horizontal="right" vertical="center"/>
    </xf>
    <xf numFmtId="0" fontId="0" fillId="0" borderId="11" xfId="0" applyBorder="1" applyAlignment="1">
      <alignment vertical="center"/>
    </xf>
    <xf numFmtId="0" fontId="2" fillId="0" borderId="15" xfId="0" applyFont="1" applyBorder="1" applyAlignment="1">
      <alignment vertical="center"/>
    </xf>
    <xf numFmtId="43" fontId="0" fillId="0" borderId="19" xfId="0" applyNumberFormat="1" applyBorder="1" applyAlignment="1">
      <alignment vertical="center"/>
    </xf>
    <xf numFmtId="44" fontId="1" fillId="0" borderId="0" xfId="2" applyFont="1" applyFill="1" applyBorder="1" applyAlignment="1" applyProtection="1">
      <alignment horizontal="right" vertical="center"/>
    </xf>
    <xf numFmtId="0" fontId="4" fillId="4" borderId="13" xfId="0" applyFont="1" applyFill="1" applyBorder="1" applyAlignment="1" applyProtection="1">
      <alignment vertical="center"/>
      <protection locked="0"/>
    </xf>
    <xf numFmtId="0" fontId="9"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4" fillId="2" borderId="0" xfId="0" applyFont="1" applyFill="1" applyAlignment="1">
      <alignment horizontal="center" vertical="center"/>
    </xf>
    <xf numFmtId="167" fontId="25" fillId="0" borderId="7" xfId="0" applyNumberFormat="1" applyFont="1" applyBorder="1" applyAlignment="1">
      <alignment horizontal="center" vertical="center"/>
    </xf>
    <xf numFmtId="43" fontId="0" fillId="0" borderId="0" xfId="0" applyNumberFormat="1" applyAlignment="1">
      <alignment horizontal="center" vertical="center"/>
    </xf>
    <xf numFmtId="0" fontId="9" fillId="0" borderId="0" xfId="0" applyFont="1" applyAlignment="1">
      <alignment vertical="center"/>
    </xf>
    <xf numFmtId="0" fontId="4" fillId="0" borderId="9" xfId="0" applyFont="1" applyBorder="1"/>
    <xf numFmtId="0" fontId="1" fillId="0" borderId="9" xfId="0" applyFont="1" applyBorder="1"/>
    <xf numFmtId="0" fontId="1" fillId="0" borderId="0" xfId="0" applyFont="1" applyAlignment="1">
      <alignment horizontal="center" vertical="center"/>
    </xf>
    <xf numFmtId="43" fontId="2" fillId="0" borderId="0" xfId="0" applyNumberFormat="1" applyFont="1" applyAlignment="1">
      <alignment horizontal="center" vertical="center"/>
    </xf>
    <xf numFmtId="43" fontId="1" fillId="0" borderId="0" xfId="0" applyNumberFormat="1" applyFont="1" applyAlignment="1">
      <alignment horizontal="center" vertical="center"/>
    </xf>
    <xf numFmtId="0" fontId="4" fillId="0" borderId="6" xfId="0" applyFont="1" applyBorder="1" applyAlignment="1">
      <alignment horizontal="left" vertical="center"/>
    </xf>
    <xf numFmtId="0" fontId="8" fillId="0" borderId="0" xfId="0" applyFont="1" applyAlignment="1">
      <alignment horizontal="left" vertical="center" indent="3"/>
    </xf>
    <xf numFmtId="0" fontId="2" fillId="0" borderId="0" xfId="0" applyFont="1" applyAlignment="1">
      <alignment horizontal="left" vertical="center"/>
    </xf>
    <xf numFmtId="44" fontId="4" fillId="0" borderId="6" xfId="0" applyNumberFormat="1" applyFont="1" applyBorder="1" applyAlignment="1">
      <alignment horizontal="center" vertical="center"/>
    </xf>
    <xf numFmtId="7" fontId="5" fillId="0" borderId="0" xfId="0" applyNumberFormat="1" applyFont="1" applyAlignment="1">
      <alignment horizontal="center" vertical="center"/>
    </xf>
    <xf numFmtId="0" fontId="61" fillId="0" borderId="0" xfId="0" applyFont="1" applyAlignment="1">
      <alignment horizontal="left" indent="8"/>
    </xf>
    <xf numFmtId="0" fontId="5" fillId="0" borderId="12" xfId="0" applyFont="1" applyBorder="1" applyAlignment="1">
      <alignment horizontal="left" vertical="center"/>
    </xf>
    <xf numFmtId="49" fontId="5" fillId="0" borderId="0" xfId="0" applyNumberFormat="1" applyFont="1" applyAlignment="1">
      <alignment horizontal="center" vertical="center"/>
    </xf>
    <xf numFmtId="44" fontId="0" fillId="0" borderId="0" xfId="0" applyNumberForma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9" xfId="0" applyFont="1" applyBorder="1"/>
    <xf numFmtId="0" fontId="9" fillId="0" borderId="0" xfId="0" applyFont="1" applyAlignment="1">
      <alignment horizontal="left"/>
    </xf>
    <xf numFmtId="49" fontId="1" fillId="0" borderId="0" xfId="0" applyNumberFormat="1" applyFont="1" applyAlignment="1">
      <alignment horizontal="center" vertical="center"/>
    </xf>
    <xf numFmtId="0" fontId="1" fillId="0" borderId="0" xfId="0" applyFont="1" applyAlignment="1">
      <alignment horizontal="left"/>
    </xf>
    <xf numFmtId="0" fontId="1" fillId="0" borderId="0" xfId="0" applyFont="1" applyAlignment="1">
      <alignment horizontal="center"/>
    </xf>
    <xf numFmtId="0" fontId="9" fillId="0" borderId="0" xfId="0" applyFont="1" applyAlignment="1">
      <alignment horizontal="right"/>
    </xf>
    <xf numFmtId="0" fontId="1" fillId="0" borderId="52" xfId="0" applyFont="1" applyBorder="1" applyAlignment="1">
      <alignment vertical="center"/>
    </xf>
    <xf numFmtId="0" fontId="4" fillId="0" borderId="52" xfId="0" applyFont="1" applyBorder="1" applyAlignment="1">
      <alignment vertical="center"/>
    </xf>
    <xf numFmtId="1" fontId="4" fillId="0" borderId="52" xfId="0" applyNumberFormat="1" applyFont="1" applyBorder="1" applyAlignment="1">
      <alignment vertical="center"/>
    </xf>
    <xf numFmtId="0" fontId="1" fillId="0" borderId="52" xfId="0" applyFont="1" applyBorder="1" applyAlignment="1">
      <alignment horizontal="center" vertical="center"/>
    </xf>
    <xf numFmtId="0" fontId="4" fillId="0" borderId="52" xfId="0" applyFont="1" applyBorder="1" applyAlignment="1">
      <alignment horizontal="right" vertical="center"/>
    </xf>
    <xf numFmtId="0" fontId="13" fillId="0" borderId="0" xfId="0" applyFont="1" applyAlignment="1">
      <alignment horizontal="center" vertical="center"/>
    </xf>
    <xf numFmtId="49" fontId="0" fillId="0" borderId="0" xfId="0" applyNumberFormat="1" applyAlignment="1">
      <alignment horizontal="center" vertical="center"/>
    </xf>
    <xf numFmtId="0" fontId="54" fillId="0" borderId="0" xfId="0" applyFont="1" applyAlignment="1">
      <alignment horizontal="center" vertical="center"/>
    </xf>
    <xf numFmtId="0" fontId="5" fillId="0" borderId="0" xfId="0" applyFont="1" applyAlignment="1">
      <alignment horizontal="left" vertical="center"/>
    </xf>
    <xf numFmtId="0" fontId="25" fillId="0" borderId="51" xfId="0" applyFont="1" applyBorder="1" applyAlignment="1">
      <alignment horizontal="center"/>
    </xf>
    <xf numFmtId="43" fontId="4" fillId="0" borderId="54" xfId="0" applyNumberFormat="1" applyFont="1" applyBorder="1" applyAlignment="1">
      <alignment horizontal="center" vertical="center"/>
    </xf>
    <xf numFmtId="0" fontId="0" fillId="0" borderId="1" xfId="0" applyBorder="1" applyAlignment="1">
      <alignment vertical="center"/>
    </xf>
    <xf numFmtId="0" fontId="1" fillId="0" borderId="14" xfId="0" applyFont="1" applyBorder="1" applyAlignment="1">
      <alignment vertical="center"/>
    </xf>
    <xf numFmtId="0" fontId="4" fillId="0" borderId="57" xfId="0" applyFont="1" applyBorder="1" applyAlignment="1">
      <alignment horizontal="right" vertical="center"/>
    </xf>
    <xf numFmtId="0" fontId="57" fillId="0" borderId="57" xfId="0" applyFont="1" applyBorder="1" applyAlignment="1">
      <alignment horizontal="right" vertical="center"/>
    </xf>
    <xf numFmtId="43" fontId="4" fillId="0" borderId="61" xfId="0" applyNumberFormat="1"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8" fillId="0" borderId="0" xfId="0" applyFont="1"/>
    <xf numFmtId="0" fontId="20" fillId="0" borderId="0" xfId="0" applyFont="1" applyAlignment="1">
      <alignment vertical="center" readingOrder="1"/>
    </xf>
    <xf numFmtId="0" fontId="17" fillId="0" borderId="0" xfId="0" applyFont="1" applyAlignment="1">
      <alignment horizontal="left" vertical="center" readingOrder="1"/>
    </xf>
    <xf numFmtId="0" fontId="17" fillId="0" borderId="0" xfId="0" applyFont="1"/>
    <xf numFmtId="44" fontId="0" fillId="0" borderId="4" xfId="2" applyFont="1" applyBorder="1" applyAlignment="1" applyProtection="1">
      <alignment vertical="center"/>
    </xf>
    <xf numFmtId="0" fontId="4" fillId="6" borderId="0" xfId="0" applyFont="1" applyFill="1"/>
    <xf numFmtId="0" fontId="0" fillId="6" borderId="0" xfId="0" applyFill="1"/>
    <xf numFmtId="0" fontId="1" fillId="0" borderId="42" xfId="0" applyFont="1" applyBorder="1" applyAlignment="1">
      <alignment horizontal="center"/>
    </xf>
    <xf numFmtId="0" fontId="1" fillId="0" borderId="41" xfId="0" applyFont="1" applyBorder="1" applyAlignment="1">
      <alignment horizontal="center" wrapText="1"/>
    </xf>
    <xf numFmtId="0" fontId="2" fillId="0" borderId="43" xfId="0" applyFont="1" applyBorder="1" applyAlignment="1">
      <alignment vertical="center"/>
    </xf>
    <xf numFmtId="0" fontId="2" fillId="0" borderId="45" xfId="0" applyFont="1" applyBorder="1" applyAlignment="1">
      <alignment vertical="center"/>
    </xf>
    <xf numFmtId="0" fontId="2" fillId="0" borderId="11" xfId="0" applyFont="1" applyBorder="1" applyAlignment="1">
      <alignment vertical="center"/>
    </xf>
    <xf numFmtId="0" fontId="1" fillId="0" borderId="46" xfId="0" applyFont="1" applyBorder="1"/>
    <xf numFmtId="0" fontId="1" fillId="0" borderId="73" xfId="0" applyFont="1" applyBorder="1" applyAlignment="1">
      <alignment horizontal="right" indent="1"/>
    </xf>
    <xf numFmtId="0" fontId="0" fillId="0" borderId="72" xfId="0" applyBorder="1" applyAlignment="1">
      <alignment horizontal="right" indent="1"/>
    </xf>
    <xf numFmtId="0" fontId="40" fillId="0" borderId="73" xfId="0" applyFont="1" applyBorder="1" applyAlignment="1">
      <alignment horizontal="right" vertical="center" indent="1"/>
    </xf>
    <xf numFmtId="0" fontId="0" fillId="0" borderId="74" xfId="0" applyBorder="1" applyAlignment="1">
      <alignment horizontal="right" indent="1"/>
    </xf>
    <xf numFmtId="0" fontId="1" fillId="0" borderId="75" xfId="0" applyFont="1" applyBorder="1" applyAlignment="1">
      <alignment horizontal="right" indent="1"/>
    </xf>
    <xf numFmtId="0" fontId="0" fillId="0" borderId="10" xfId="0" applyBorder="1" applyAlignment="1">
      <alignment horizontal="right" indent="1"/>
    </xf>
    <xf numFmtId="0" fontId="1" fillId="0" borderId="0" xfId="0" applyFont="1" applyAlignment="1">
      <alignment horizontal="right" indent="1"/>
    </xf>
    <xf numFmtId="44" fontId="0" fillId="0" borderId="47" xfId="0" applyNumberFormat="1" applyBorder="1" applyAlignment="1">
      <alignment vertical="center"/>
    </xf>
    <xf numFmtId="0" fontId="1" fillId="4" borderId="6"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49" fontId="4" fillId="9" borderId="51" xfId="0" applyNumberFormat="1" applyFont="1" applyFill="1" applyBorder="1" applyAlignment="1" applyProtection="1">
      <alignment horizontal="center" vertical="center"/>
      <protection locked="0"/>
    </xf>
    <xf numFmtId="2" fontId="4" fillId="4" borderId="0" xfId="0" applyNumberFormat="1" applyFont="1" applyFill="1" applyAlignment="1" applyProtection="1">
      <alignment horizontal="center" vertical="center"/>
      <protection locked="0"/>
    </xf>
    <xf numFmtId="43" fontId="16" fillId="0" borderId="0" xfId="0" applyNumberFormat="1" applyFont="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53" xfId="0" applyFont="1" applyBorder="1" applyAlignment="1">
      <alignment horizontal="center" vertical="center"/>
    </xf>
    <xf numFmtId="0" fontId="4" fillId="0" borderId="54" xfId="0" applyFont="1" applyBorder="1" applyAlignment="1">
      <alignment horizontal="right" vertical="center"/>
    </xf>
    <xf numFmtId="0" fontId="57" fillId="0" borderId="56" xfId="0" applyFont="1" applyBorder="1" applyAlignment="1">
      <alignment horizontal="center" vertical="center"/>
    </xf>
    <xf numFmtId="166" fontId="4" fillId="0" borderId="0" xfId="0" applyNumberFormat="1" applyFont="1" applyAlignment="1">
      <alignment horizontal="right" vertical="center"/>
    </xf>
    <xf numFmtId="0" fontId="1" fillId="0" borderId="56" xfId="0" applyFont="1" applyBorder="1" applyAlignment="1">
      <alignment horizontal="center" vertical="center"/>
    </xf>
    <xf numFmtId="0" fontId="1" fillId="0" borderId="58" xfId="0" applyFont="1" applyBorder="1" applyAlignment="1">
      <alignment horizontal="center" vertical="center"/>
    </xf>
    <xf numFmtId="0" fontId="4" fillId="0" borderId="59" xfId="0" applyFont="1" applyBorder="1" applyAlignment="1">
      <alignment horizontal="right" vertical="center"/>
    </xf>
    <xf numFmtId="0" fontId="1" fillId="0" borderId="15" xfId="0" applyFont="1" applyBorder="1" applyAlignment="1">
      <alignment horizontal="center" vertical="center"/>
    </xf>
    <xf numFmtId="0" fontId="2" fillId="0" borderId="16" xfId="0" applyFont="1" applyBorder="1" applyAlignment="1">
      <alignment horizontal="left" vertical="center"/>
    </xf>
    <xf numFmtId="0" fontId="2" fillId="0" borderId="2" xfId="0" applyFont="1" applyBorder="1" applyAlignment="1">
      <alignment horizontal="center" vertical="center"/>
    </xf>
    <xf numFmtId="0" fontId="5" fillId="0" borderId="2" xfId="0" applyFont="1" applyBorder="1" applyAlignment="1">
      <alignment horizontal="center" vertical="center"/>
    </xf>
    <xf numFmtId="43" fontId="2" fillId="0" borderId="2" xfId="0" applyNumberFormat="1" applyFont="1" applyBorder="1" applyAlignment="1">
      <alignment horizontal="center" vertical="center"/>
    </xf>
    <xf numFmtId="43" fontId="2" fillId="0" borderId="17" xfId="0" applyNumberFormat="1" applyFont="1" applyBorder="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center" vertical="center"/>
    </xf>
    <xf numFmtId="43" fontId="2" fillId="0" borderId="18" xfId="0" applyNumberFormat="1"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left" vertical="center" indent="2"/>
    </xf>
    <xf numFmtId="0" fontId="22" fillId="0" borderId="10" xfId="0" applyFont="1" applyBorder="1" applyAlignment="1">
      <alignment horizontal="left"/>
    </xf>
    <xf numFmtId="0" fontId="19" fillId="0" borderId="11" xfId="0" applyFont="1" applyBorder="1" applyAlignment="1">
      <alignment horizontal="left" vertical="center"/>
    </xf>
    <xf numFmtId="0" fontId="2" fillId="0" borderId="15" xfId="0" applyFont="1" applyBorder="1" applyAlignment="1">
      <alignment horizontal="center" vertical="center"/>
    </xf>
    <xf numFmtId="43" fontId="5" fillId="0" borderId="15" xfId="0" applyNumberFormat="1" applyFont="1" applyBorder="1" applyAlignment="1">
      <alignment horizontal="center" vertical="center"/>
    </xf>
    <xf numFmtId="7" fontId="5" fillId="0" borderId="15" xfId="0" applyNumberFormat="1" applyFont="1" applyBorder="1" applyAlignment="1">
      <alignment horizontal="center" vertical="center"/>
    </xf>
    <xf numFmtId="43" fontId="2" fillId="0" borderId="19" xfId="0" applyNumberFormat="1" applyFont="1" applyBorder="1" applyAlignment="1">
      <alignment horizontal="center" vertical="center"/>
    </xf>
    <xf numFmtId="0" fontId="21" fillId="0" borderId="0" xfId="0" applyFont="1" applyAlignment="1">
      <alignment horizontal="left" wrapText="1"/>
    </xf>
    <xf numFmtId="0" fontId="21" fillId="0" borderId="29" xfId="0" applyFont="1" applyBorder="1" applyAlignment="1">
      <alignment horizontal="left" wrapText="1"/>
    </xf>
    <xf numFmtId="9" fontId="4" fillId="0" borderId="31" xfId="0" applyNumberFormat="1" applyFont="1" applyBorder="1" applyAlignment="1">
      <alignment horizontal="center" vertical="center"/>
    </xf>
    <xf numFmtId="0" fontId="0" fillId="0" borderId="31" xfId="0" applyBorder="1" applyAlignment="1">
      <alignment horizontal="center" vertical="center"/>
    </xf>
    <xf numFmtId="43" fontId="0" fillId="0" borderId="31" xfId="0" applyNumberFormat="1" applyBorder="1" applyAlignment="1">
      <alignment horizontal="center" vertical="center"/>
    </xf>
    <xf numFmtId="43" fontId="0" fillId="0" borderId="32" xfId="0" applyNumberFormat="1" applyBorder="1" applyAlignment="1">
      <alignment horizontal="center" vertical="center"/>
    </xf>
    <xf numFmtId="0" fontId="2" fillId="4" borderId="4" xfId="0" applyFont="1" applyFill="1" applyBorder="1" applyAlignment="1" applyProtection="1">
      <alignment horizontal="right" vertical="center"/>
      <protection locked="0"/>
    </xf>
    <xf numFmtId="10" fontId="5" fillId="4" borderId="5" xfId="0" applyNumberFormat="1" applyFont="1" applyFill="1" applyBorder="1" applyAlignment="1" applyProtection="1">
      <alignment horizontal="center" vertical="center"/>
      <protection locked="0"/>
    </xf>
    <xf numFmtId="0" fontId="63" fillId="0" borderId="0" xfId="0" applyFont="1" applyAlignment="1">
      <alignment vertical="center"/>
    </xf>
    <xf numFmtId="0" fontId="63" fillId="0" borderId="0" xfId="0" applyFont="1" applyAlignment="1">
      <alignment horizontal="right" vertical="center"/>
    </xf>
    <xf numFmtId="0" fontId="63"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right" vertical="center" indent="1"/>
    </xf>
    <xf numFmtId="0" fontId="2" fillId="0" borderId="6" xfId="0" applyFont="1" applyBorder="1" applyAlignment="1">
      <alignment vertical="center"/>
    </xf>
    <xf numFmtId="0" fontId="1" fillId="0" borderId="80" xfId="0" applyFont="1" applyBorder="1" applyAlignment="1">
      <alignment vertical="center"/>
    </xf>
    <xf numFmtId="0" fontId="1" fillId="0" borderId="81" xfId="0" applyFont="1" applyBorder="1" applyAlignment="1">
      <alignment vertical="center"/>
    </xf>
    <xf numFmtId="0" fontId="1" fillId="0" borderId="82" xfId="0" applyFont="1" applyBorder="1" applyAlignment="1">
      <alignment vertical="center"/>
    </xf>
    <xf numFmtId="0" fontId="1" fillId="0" borderId="83" xfId="0" applyFont="1" applyBorder="1" applyAlignment="1">
      <alignment vertical="center"/>
    </xf>
    <xf numFmtId="44" fontId="1" fillId="0" borderId="0" xfId="0" applyNumberFormat="1" applyFont="1" applyAlignment="1">
      <alignment vertical="center"/>
    </xf>
    <xf numFmtId="0" fontId="1" fillId="0" borderId="0" xfId="0" applyFont="1" applyAlignment="1">
      <alignment vertical="center" wrapText="1"/>
    </xf>
    <xf numFmtId="0" fontId="21" fillId="0" borderId="7" xfId="0" applyFont="1" applyBorder="1" applyAlignment="1">
      <alignment vertical="center"/>
    </xf>
    <xf numFmtId="0" fontId="21" fillId="0" borderId="0" xfId="0" applyFont="1" applyAlignment="1">
      <alignment vertical="center"/>
    </xf>
    <xf numFmtId="0" fontId="2" fillId="0" borderId="25" xfId="0" applyFont="1" applyBorder="1" applyAlignment="1">
      <alignment vertical="center"/>
    </xf>
    <xf numFmtId="0" fontId="29" fillId="0" borderId="0" xfId="0" applyFont="1" applyAlignment="1">
      <alignment vertical="center" wrapText="1"/>
    </xf>
    <xf numFmtId="0" fontId="21" fillId="0" borderId="23" xfId="0" applyFont="1" applyBorder="1" applyAlignment="1">
      <alignment vertical="center"/>
    </xf>
    <xf numFmtId="0" fontId="21" fillId="0" borderId="20" xfId="0" applyFont="1" applyBorder="1" applyAlignment="1">
      <alignment vertical="center"/>
    </xf>
    <xf numFmtId="0" fontId="0" fillId="0" borderId="20" xfId="0" applyBorder="1" applyAlignment="1">
      <alignment vertical="center"/>
    </xf>
    <xf numFmtId="0" fontId="32" fillId="0" borderId="0" xfId="0" applyFont="1" applyAlignment="1">
      <alignment horizontal="center" vertical="center"/>
    </xf>
    <xf numFmtId="49" fontId="4" fillId="0" borderId="0" xfId="0" applyNumberFormat="1" applyFont="1" applyAlignment="1">
      <alignment horizontal="right" vertical="center"/>
    </xf>
    <xf numFmtId="0" fontId="2" fillId="0" borderId="0" xfId="0" applyFont="1" applyAlignment="1">
      <alignment vertical="top"/>
    </xf>
    <xf numFmtId="0" fontId="32" fillId="0" borderId="0" xfId="0" applyFont="1" applyAlignment="1">
      <alignment horizontal="center" vertical="top"/>
    </xf>
    <xf numFmtId="0" fontId="0" fillId="0" borderId="0" xfId="0" applyAlignment="1">
      <alignment vertical="top"/>
    </xf>
    <xf numFmtId="49" fontId="4" fillId="0" borderId="0" xfId="0" applyNumberFormat="1" applyFont="1" applyAlignment="1">
      <alignment horizontal="right"/>
    </xf>
    <xf numFmtId="44" fontId="0" fillId="0" borderId="27" xfId="0" applyNumberFormat="1" applyBorder="1" applyAlignment="1">
      <alignment vertical="center"/>
    </xf>
    <xf numFmtId="0" fontId="16" fillId="0" borderId="38" xfId="0" applyFont="1" applyBorder="1" applyAlignment="1">
      <alignment horizontal="left" vertical="center"/>
    </xf>
    <xf numFmtId="0" fontId="16" fillId="0" borderId="39" xfId="0" applyFont="1" applyBorder="1" applyAlignment="1">
      <alignment horizontal="left" vertical="center"/>
    </xf>
    <xf numFmtId="0" fontId="16" fillId="0" borderId="39" xfId="0" applyFont="1" applyBorder="1" applyAlignment="1">
      <alignment horizontal="right" vertical="center"/>
    </xf>
    <xf numFmtId="44" fontId="38" fillId="0" borderId="40" xfId="0" applyNumberFormat="1" applyFont="1" applyBorder="1" applyAlignment="1">
      <alignment vertical="center"/>
    </xf>
    <xf numFmtId="0" fontId="0" fillId="0" borderId="27" xfId="0" applyBorder="1" applyAlignment="1">
      <alignment vertical="center"/>
    </xf>
    <xf numFmtId="0" fontId="4" fillId="0" borderId="13" xfId="0" applyFont="1" applyBorder="1" applyAlignment="1">
      <alignment horizontal="center" vertical="center"/>
    </xf>
    <xf numFmtId="0" fontId="4" fillId="3" borderId="47" xfId="0" applyFont="1" applyFill="1" applyBorder="1" applyAlignment="1">
      <alignment horizontal="left" vertical="center"/>
    </xf>
    <xf numFmtId="0" fontId="0" fillId="0" borderId="18" xfId="0" applyBorder="1" applyAlignment="1">
      <alignment vertical="center"/>
    </xf>
    <xf numFmtId="0" fontId="0" fillId="0" borderId="10" xfId="0" applyBorder="1" applyAlignment="1">
      <alignment horizontal="right" vertical="center"/>
    </xf>
    <xf numFmtId="0" fontId="0" fillId="0" borderId="0" xfId="0" applyAlignment="1">
      <alignment horizontal="right" vertical="center"/>
    </xf>
    <xf numFmtId="44" fontId="0" fillId="0" borderId="4" xfId="0" applyNumberFormat="1" applyBorder="1" applyAlignment="1">
      <alignment vertical="center"/>
    </xf>
    <xf numFmtId="0" fontId="8" fillId="0" borderId="0" xfId="0" applyFont="1" applyAlignment="1">
      <alignment vertical="center"/>
    </xf>
    <xf numFmtId="44" fontId="0" fillId="4" borderId="4" xfId="0" applyNumberFormat="1" applyFill="1" applyBorder="1" applyAlignment="1" applyProtection="1">
      <alignment vertical="center"/>
      <protection locked="0"/>
    </xf>
    <xf numFmtId="0" fontId="43" fillId="0" borderId="0" xfId="0" applyFont="1"/>
    <xf numFmtId="0" fontId="56" fillId="0" borderId="0" xfId="0" applyFont="1"/>
    <xf numFmtId="0" fontId="42" fillId="0" borderId="0" xfId="0" applyFont="1"/>
    <xf numFmtId="0" fontId="44" fillId="0" borderId="0" xfId="0" applyFont="1"/>
    <xf numFmtId="0" fontId="36" fillId="0" borderId="0" xfId="0" applyFont="1" applyAlignment="1">
      <alignment horizontal="center"/>
    </xf>
    <xf numFmtId="43" fontId="0" fillId="0" borderId="52" xfId="0" applyNumberFormat="1" applyBorder="1"/>
    <xf numFmtId="0" fontId="46" fillId="0" borderId="0" xfId="0" applyFont="1"/>
    <xf numFmtId="0" fontId="47" fillId="0" borderId="0" xfId="0" applyFont="1"/>
    <xf numFmtId="0" fontId="48" fillId="0" borderId="0" xfId="0" applyFont="1"/>
    <xf numFmtId="0" fontId="36" fillId="0" borderId="0" xfId="0" applyFont="1"/>
    <xf numFmtId="0" fontId="49" fillId="0" borderId="0" xfId="0" applyFont="1"/>
    <xf numFmtId="0" fontId="44" fillId="0" borderId="0" xfId="0" applyFont="1" applyAlignment="1">
      <alignment horizontal="left"/>
    </xf>
    <xf numFmtId="0" fontId="45" fillId="0" borderId="0" xfId="0" applyFont="1"/>
    <xf numFmtId="1" fontId="44" fillId="0" borderId="4" xfId="0" applyNumberFormat="1" applyFont="1" applyBorder="1"/>
    <xf numFmtId="8" fontId="44" fillId="0" borderId="6" xfId="0" applyNumberFormat="1" applyFont="1" applyBorder="1"/>
    <xf numFmtId="8" fontId="44" fillId="0" borderId="0" xfId="0" applyNumberFormat="1" applyFont="1"/>
    <xf numFmtId="0" fontId="43" fillId="0" borderId="0" xfId="0" applyFont="1" applyAlignment="1">
      <alignment wrapText="1"/>
    </xf>
    <xf numFmtId="43" fontId="51" fillId="0" borderId="0" xfId="0" applyNumberFormat="1" applyFont="1"/>
    <xf numFmtId="0" fontId="43" fillId="0" borderId="13" xfId="0" applyFont="1" applyBorder="1" applyAlignment="1">
      <alignment horizontal="right"/>
    </xf>
    <xf numFmtId="0" fontId="43" fillId="0" borderId="13" xfId="0" applyFont="1" applyBorder="1" applyAlignment="1">
      <alignment horizontal="center"/>
    </xf>
    <xf numFmtId="0" fontId="43" fillId="0" borderId="13" xfId="0" applyFont="1" applyBorder="1"/>
    <xf numFmtId="0" fontId="42" fillId="0" borderId="13" xfId="0" applyFont="1" applyBorder="1"/>
    <xf numFmtId="0" fontId="52" fillId="0" borderId="13" xfId="0" applyFont="1" applyBorder="1"/>
    <xf numFmtId="0" fontId="52" fillId="0" borderId="0" xfId="0" applyFont="1"/>
    <xf numFmtId="0" fontId="52" fillId="0" borderId="9" xfId="0" applyFont="1" applyBorder="1"/>
    <xf numFmtId="0" fontId="43" fillId="0" borderId="9" xfId="0" applyFont="1" applyBorder="1"/>
    <xf numFmtId="0" fontId="42" fillId="0" borderId="9" xfId="0" applyFont="1" applyBorder="1"/>
    <xf numFmtId="0" fontId="68" fillId="0" borderId="0" xfId="0" applyFont="1" applyAlignment="1">
      <alignment horizontal="right" vertical="top" wrapText="1"/>
    </xf>
    <xf numFmtId="0" fontId="65" fillId="0" borderId="0" xfId="0" applyFont="1"/>
    <xf numFmtId="0" fontId="66" fillId="0" borderId="0" xfId="0" applyFont="1"/>
    <xf numFmtId="0" fontId="1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horizontal="left" wrapText="1" indent="2"/>
    </xf>
    <xf numFmtId="0" fontId="13" fillId="0" borderId="0" xfId="0" applyFont="1" applyAlignment="1">
      <alignment horizontal="left" wrapText="1"/>
    </xf>
    <xf numFmtId="0" fontId="62" fillId="0" borderId="13" xfId="0" applyFont="1" applyBorder="1"/>
    <xf numFmtId="0" fontId="0" fillId="0" borderId="13" xfId="0" applyBorder="1"/>
    <xf numFmtId="0" fontId="62" fillId="0" borderId="0" xfId="0" applyFont="1"/>
    <xf numFmtId="0" fontId="2" fillId="0" borderId="7" xfId="0" applyFont="1" applyBorder="1" applyAlignment="1">
      <alignmen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14" fillId="0" borderId="7" xfId="0" applyFont="1" applyBorder="1" applyAlignment="1">
      <alignment horizontal="right" vertical="center"/>
    </xf>
    <xf numFmtId="0" fontId="14" fillId="0" borderId="7" xfId="0" applyFont="1" applyBorder="1" applyAlignment="1">
      <alignment vertical="center"/>
    </xf>
    <xf numFmtId="0" fontId="44" fillId="9" borderId="0" xfId="0" applyFont="1" applyFill="1" applyProtection="1">
      <protection locked="0"/>
    </xf>
    <xf numFmtId="0" fontId="44" fillId="9" borderId="12" xfId="0" applyFont="1" applyFill="1" applyBorder="1" applyProtection="1">
      <protection locked="0"/>
    </xf>
    <xf numFmtId="0" fontId="44" fillId="9" borderId="6" xfId="0" applyFont="1" applyFill="1" applyBorder="1" applyProtection="1">
      <protection locked="0"/>
    </xf>
    <xf numFmtId="0" fontId="1" fillId="0" borderId="0" xfId="0" applyFont="1" applyAlignment="1">
      <alignment horizontal="center" wrapText="1"/>
    </xf>
    <xf numFmtId="0" fontId="4" fillId="0" borderId="0" xfId="0" applyFont="1" applyAlignment="1">
      <alignment horizontal="left"/>
    </xf>
    <xf numFmtId="0" fontId="69" fillId="0" borderId="0" xfId="0" applyFont="1" applyAlignment="1">
      <alignment horizontal="center" vertical="center"/>
    </xf>
    <xf numFmtId="0" fontId="42" fillId="0" borderId="0" xfId="0" applyFont="1" applyAlignment="1">
      <alignment horizontal="left" wrapText="1"/>
    </xf>
    <xf numFmtId="0" fontId="4" fillId="0" borderId="0" xfId="0" applyFont="1" applyAlignment="1">
      <alignment horizontal="left" vertical="top" wrapText="1"/>
    </xf>
    <xf numFmtId="0" fontId="77" fillId="0" borderId="0" xfId="0" applyFont="1"/>
    <xf numFmtId="0" fontId="13" fillId="0" borderId="0" xfId="0" applyFont="1" applyAlignment="1">
      <alignment vertical="center"/>
    </xf>
    <xf numFmtId="0" fontId="78" fillId="0" borderId="0" xfId="0" applyFont="1" applyAlignment="1">
      <alignment vertical="center"/>
    </xf>
    <xf numFmtId="0" fontId="77" fillId="0" borderId="0" xfId="0" applyFont="1" applyAlignment="1">
      <alignment vertical="center"/>
    </xf>
    <xf numFmtId="0" fontId="79" fillId="0" borderId="0" xfId="0" applyFont="1"/>
    <xf numFmtId="0" fontId="25" fillId="0" borderId="0" xfId="0" applyFont="1" applyAlignment="1">
      <alignment vertical="center"/>
    </xf>
    <xf numFmtId="0" fontId="30" fillId="0" borderId="0" xfId="0" applyFont="1" applyAlignment="1">
      <alignment horizontal="center"/>
    </xf>
    <xf numFmtId="0" fontId="80" fillId="0" borderId="0" xfId="0" applyFont="1"/>
    <xf numFmtId="0" fontId="81" fillId="0" borderId="0" xfId="0" applyFont="1"/>
    <xf numFmtId="0" fontId="75" fillId="0" borderId="0" xfId="0" applyFont="1"/>
    <xf numFmtId="0" fontId="83" fillId="0" borderId="0" xfId="0" applyFont="1"/>
    <xf numFmtId="0" fontId="83" fillId="0" borderId="0" xfId="0" applyFont="1" applyAlignment="1">
      <alignment horizontal="center"/>
    </xf>
    <xf numFmtId="0" fontId="79" fillId="0" borderId="0" xfId="0" applyFont="1" applyAlignment="1">
      <alignment horizontal="center"/>
    </xf>
    <xf numFmtId="0" fontId="82" fillId="0" borderId="0" xfId="0" applyFont="1"/>
    <xf numFmtId="0" fontId="84" fillId="0" borderId="0" xfId="0" applyFont="1"/>
    <xf numFmtId="0" fontId="26" fillId="0" borderId="0" xfId="3"/>
    <xf numFmtId="0" fontId="85" fillId="0" borderId="0" xfId="0" applyFont="1"/>
    <xf numFmtId="0" fontId="86" fillId="0" borderId="0" xfId="0" applyFont="1"/>
    <xf numFmtId="0" fontId="11" fillId="0" borderId="0" xfId="0" applyFont="1" applyAlignment="1">
      <alignment horizontal="center"/>
    </xf>
    <xf numFmtId="0" fontId="11" fillId="0" borderId="0" xfId="0" applyFont="1"/>
    <xf numFmtId="0" fontId="55" fillId="0" borderId="0" xfId="0" applyFont="1" applyAlignment="1">
      <alignment horizontal="center"/>
    </xf>
    <xf numFmtId="0" fontId="55" fillId="0" borderId="0" xfId="0" applyFont="1" applyAlignment="1">
      <alignment horizontal="right"/>
    </xf>
    <xf numFmtId="0" fontId="59" fillId="0" borderId="0" xfId="0" applyFont="1" applyAlignment="1">
      <alignment horizontal="left" wrapText="1" indent="2"/>
    </xf>
    <xf numFmtId="0" fontId="0" fillId="0" borderId="0" xfId="0" applyAlignment="1">
      <alignment horizontal="left" vertical="center"/>
    </xf>
    <xf numFmtId="0" fontId="53" fillId="0" borderId="0" xfId="0" applyFont="1" applyAlignment="1">
      <alignment horizontal="left" vertical="center" indent="3"/>
    </xf>
    <xf numFmtId="0" fontId="19" fillId="0" borderId="0" xfId="0" applyFont="1" applyAlignment="1">
      <alignment vertical="center"/>
    </xf>
    <xf numFmtId="0" fontId="14" fillId="0" borderId="0" xfId="0" applyFont="1" applyAlignment="1">
      <alignment wrapText="1"/>
    </xf>
    <xf numFmtId="0" fontId="12" fillId="0" borderId="0" xfId="0" applyFont="1" applyAlignment="1">
      <alignment horizontal="center"/>
    </xf>
    <xf numFmtId="0" fontId="13" fillId="0" borderId="101" xfId="0" applyFont="1" applyBorder="1" applyAlignment="1">
      <alignment horizontal="left" vertical="center" wrapText="1"/>
    </xf>
    <xf numFmtId="0" fontId="13" fillId="0" borderId="102" xfId="0" applyFont="1" applyBorder="1" applyAlignment="1">
      <alignment horizontal="left" vertical="center" wrapText="1"/>
    </xf>
    <xf numFmtId="0" fontId="13" fillId="0" borderId="103" xfId="0" applyFont="1" applyBorder="1" applyAlignment="1">
      <alignment horizontal="left" vertical="center" wrapText="1"/>
    </xf>
    <xf numFmtId="0" fontId="33" fillId="0" borderId="56" xfId="0" applyFont="1" applyBorder="1" applyAlignment="1">
      <alignment horizontal="center" wrapText="1"/>
    </xf>
    <xf numFmtId="0" fontId="33" fillId="0" borderId="0" xfId="0" applyFont="1" applyAlignment="1">
      <alignment horizontal="center" wrapText="1"/>
    </xf>
    <xf numFmtId="0" fontId="33" fillId="0" borderId="57" xfId="0" applyFont="1" applyBorder="1" applyAlignment="1">
      <alignment horizontal="center" wrapText="1"/>
    </xf>
    <xf numFmtId="0" fontId="33" fillId="0" borderId="58" xfId="0" applyFont="1" applyBorder="1" applyAlignment="1">
      <alignment horizontal="center" wrapText="1"/>
    </xf>
    <xf numFmtId="0" fontId="33" fillId="0" borderId="59" xfId="0" applyFont="1" applyBorder="1" applyAlignment="1">
      <alignment horizontal="center" wrapText="1"/>
    </xf>
    <xf numFmtId="0" fontId="33" fillId="0" borderId="60" xfId="0" applyFont="1" applyBorder="1" applyAlignment="1">
      <alignment horizontal="center" wrapText="1"/>
    </xf>
    <xf numFmtId="0" fontId="13" fillId="0" borderId="0" xfId="0" applyFont="1" applyAlignment="1">
      <alignment horizontal="center" vertical="center" wrapText="1"/>
    </xf>
    <xf numFmtId="0" fontId="79" fillId="0" borderId="0" xfId="0" applyFont="1" applyAlignment="1">
      <alignment horizontal="left" vertical="center" wrapText="1"/>
    </xf>
    <xf numFmtId="0" fontId="75" fillId="0" borderId="0" xfId="0" applyFont="1" applyAlignment="1">
      <alignment horizontal="left"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9" fillId="5" borderId="62" xfId="0" applyFont="1" applyFill="1" applyBorder="1" applyAlignment="1">
      <alignment horizontal="center" wrapText="1"/>
    </xf>
    <xf numFmtId="0" fontId="9" fillId="5" borderId="63" xfId="0" applyFont="1" applyFill="1" applyBorder="1" applyAlignment="1">
      <alignment horizontal="center" wrapText="1"/>
    </xf>
    <xf numFmtId="0" fontId="9" fillId="5" borderId="64" xfId="0" applyFont="1" applyFill="1" applyBorder="1" applyAlignment="1">
      <alignment horizontal="center" wrapText="1"/>
    </xf>
    <xf numFmtId="0" fontId="41" fillId="6" borderId="53" xfId="0" applyFont="1" applyFill="1" applyBorder="1" applyAlignment="1">
      <alignment horizontal="center" vertical="center"/>
    </xf>
    <xf numFmtId="0" fontId="41" fillId="6" borderId="98" xfId="0" applyFont="1" applyFill="1" applyBorder="1" applyAlignment="1">
      <alignment horizontal="center" vertical="center"/>
    </xf>
    <xf numFmtId="0" fontId="41" fillId="6" borderId="62" xfId="0" applyFont="1" applyFill="1" applyBorder="1" applyAlignment="1">
      <alignment horizontal="center" vertical="center"/>
    </xf>
    <xf numFmtId="0" fontId="41" fillId="6" borderId="97" xfId="0" applyFont="1" applyFill="1" applyBorder="1" applyAlignment="1">
      <alignment horizontal="center" vertical="center"/>
    </xf>
    <xf numFmtId="0" fontId="24" fillId="0" borderId="59" xfId="0" applyFont="1" applyBorder="1" applyAlignment="1">
      <alignment horizontal="center"/>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70" fillId="0" borderId="0" xfId="0" applyFont="1" applyAlignment="1">
      <alignment horizontal="center" wrapText="1"/>
    </xf>
    <xf numFmtId="0" fontId="0" fillId="0" borderId="0" xfId="0" applyAlignment="1">
      <alignment horizontal="center" wrapText="1"/>
    </xf>
    <xf numFmtId="0" fontId="26" fillId="0" borderId="63" xfId="3" applyBorder="1" applyAlignment="1">
      <alignment horizontal="center" vertical="center"/>
    </xf>
    <xf numFmtId="0" fontId="76" fillId="0" borderId="63" xfId="3" applyFont="1" applyBorder="1" applyAlignment="1">
      <alignment horizontal="center" vertical="center"/>
    </xf>
    <xf numFmtId="0" fontId="13" fillId="0" borderId="0" xfId="0" applyFont="1" applyAlignment="1">
      <alignment vertical="center"/>
    </xf>
    <xf numFmtId="0" fontId="13" fillId="0" borderId="0" xfId="0" applyFont="1" applyAlignment="1">
      <alignment wrapText="1"/>
    </xf>
    <xf numFmtId="0" fontId="3" fillId="0" borderId="0" xfId="0" applyFont="1" applyAlignment="1">
      <alignment horizontal="center" vertical="center"/>
    </xf>
    <xf numFmtId="0" fontId="53" fillId="0" borderId="1" xfId="0" applyFont="1" applyBorder="1" applyAlignment="1">
      <alignment horizontal="center"/>
    </xf>
    <xf numFmtId="0" fontId="4" fillId="0" borderId="1" xfId="0" applyFont="1" applyBorder="1" applyAlignment="1">
      <alignment horizontal="center"/>
    </xf>
    <xf numFmtId="0" fontId="9" fillId="0" borderId="1" xfId="0" applyFont="1" applyBorder="1" applyAlignment="1">
      <alignment horizontal="center" vertical="top"/>
    </xf>
    <xf numFmtId="0" fontId="4" fillId="4" borderId="7" xfId="0" applyFont="1" applyFill="1" applyBorder="1" applyAlignment="1" applyProtection="1">
      <alignment horizontal="left" vertical="center"/>
      <protection locked="0"/>
    </xf>
    <xf numFmtId="0" fontId="4" fillId="4" borderId="27" xfId="0" applyFont="1" applyFill="1" applyBorder="1" applyAlignment="1" applyProtection="1">
      <alignment horizontal="left"/>
      <protection locked="0"/>
    </xf>
    <xf numFmtId="0" fontId="1" fillId="4" borderId="7" xfId="0" applyFont="1" applyFill="1" applyBorder="1" applyAlignment="1" applyProtection="1">
      <alignment horizontal="left" wrapText="1"/>
      <protection locked="0"/>
    </xf>
    <xf numFmtId="0" fontId="4" fillId="0" borderId="0" xfId="0" applyFont="1" applyAlignment="1">
      <alignment horizontal="right"/>
    </xf>
    <xf numFmtId="0" fontId="4" fillId="0" borderId="12" xfId="0" applyFont="1" applyBorder="1" applyAlignment="1">
      <alignment horizontal="right"/>
    </xf>
    <xf numFmtId="0" fontId="4" fillId="4" borderId="7" xfId="0" applyFont="1" applyFill="1" applyBorder="1" applyAlignment="1" applyProtection="1">
      <alignment horizontal="left"/>
      <protection locked="0"/>
    </xf>
    <xf numFmtId="0" fontId="72" fillId="0" borderId="13" xfId="0" applyFont="1" applyBorder="1" applyAlignment="1">
      <alignment horizontal="center" vertical="center"/>
    </xf>
    <xf numFmtId="0" fontId="15" fillId="0" borderId="1" xfId="0" applyFont="1" applyBorder="1" applyAlignment="1">
      <alignment horizontal="center" vertical="center"/>
    </xf>
    <xf numFmtId="0" fontId="14" fillId="0" borderId="1" xfId="0" applyFont="1" applyBorder="1" applyAlignment="1">
      <alignment horizontal="center" vertical="center"/>
    </xf>
    <xf numFmtId="0" fontId="35" fillId="4" borderId="7" xfId="0" applyFont="1" applyFill="1" applyBorder="1" applyAlignment="1" applyProtection="1">
      <alignment horizontal="center" vertical="center"/>
      <protection locked="0"/>
    </xf>
    <xf numFmtId="0" fontId="35" fillId="4" borderId="51" xfId="0" applyFont="1" applyFill="1" applyBorder="1" applyAlignment="1" applyProtection="1">
      <alignment horizontal="center" vertical="center"/>
      <protection locked="0"/>
    </xf>
    <xf numFmtId="167" fontId="35" fillId="4" borderId="7" xfId="0" applyNumberFormat="1" applyFont="1" applyFill="1" applyBorder="1" applyAlignment="1" applyProtection="1">
      <alignment horizontal="center" vertical="center"/>
      <protection locked="0"/>
    </xf>
    <xf numFmtId="167" fontId="35" fillId="4" borderId="51" xfId="0" applyNumberFormat="1" applyFont="1" applyFill="1" applyBorder="1" applyAlignment="1" applyProtection="1">
      <alignment horizontal="center" vertical="center"/>
      <protection locked="0"/>
    </xf>
    <xf numFmtId="0" fontId="4" fillId="4" borderId="8" xfId="0" applyFont="1" applyFill="1" applyBorder="1" applyAlignment="1" applyProtection="1">
      <alignment horizontal="left"/>
      <protection locked="0"/>
    </xf>
    <xf numFmtId="0" fontId="1" fillId="4" borderId="7" xfId="0" applyFont="1" applyFill="1" applyBorder="1" applyAlignment="1" applyProtection="1">
      <alignment horizontal="left" vertical="center"/>
      <protection locked="0"/>
    </xf>
    <xf numFmtId="0" fontId="1" fillId="4" borderId="100" xfId="0" applyFont="1" applyFill="1" applyBorder="1" applyAlignment="1" applyProtection="1">
      <alignment horizontal="left" vertical="center"/>
      <protection locked="0"/>
    </xf>
    <xf numFmtId="0" fontId="4" fillId="0" borderId="0" xfId="0" applyFont="1" applyAlignment="1">
      <alignment horizontal="center" vertical="center" wrapText="1"/>
    </xf>
    <xf numFmtId="0" fontId="72"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indent="1"/>
    </xf>
    <xf numFmtId="0" fontId="4" fillId="0" borderId="0" xfId="0" applyFont="1"/>
    <xf numFmtId="0" fontId="1" fillId="0" borderId="0" xfId="0" applyFont="1" applyAlignment="1">
      <alignment horizontal="left" vertical="center" indent="2"/>
    </xf>
    <xf numFmtId="0" fontId="9" fillId="0" borderId="0" xfId="0" applyFont="1" applyAlignment="1">
      <alignment horizontal="center" vertical="center"/>
    </xf>
    <xf numFmtId="0" fontId="9" fillId="0" borderId="13"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19" fillId="0" borderId="0" xfId="0" applyFont="1" applyAlignment="1">
      <alignment horizontal="center" vertical="center"/>
    </xf>
    <xf numFmtId="0" fontId="4" fillId="4" borderId="4" xfId="0" applyFont="1" applyFill="1" applyBorder="1" applyAlignment="1" applyProtection="1">
      <alignment horizontal="left" vertical="center"/>
      <protection locked="0"/>
    </xf>
    <xf numFmtId="43" fontId="4" fillId="4" borderId="6" xfId="0" applyNumberFormat="1" applyFont="1" applyFill="1" applyBorder="1" applyAlignment="1" applyProtection="1">
      <alignment horizontal="center" vertical="center"/>
      <protection locked="0"/>
    </xf>
    <xf numFmtId="44" fontId="19" fillId="0" borderId="0" xfId="2" applyFont="1" applyFill="1" applyBorder="1" applyAlignment="1" applyProtection="1">
      <alignment horizontal="right" vertical="center"/>
    </xf>
    <xf numFmtId="43" fontId="4" fillId="4" borderId="4" xfId="0" applyNumberFormat="1" applyFont="1" applyFill="1" applyBorder="1" applyAlignment="1" applyProtection="1">
      <alignment horizontal="center" vertical="center"/>
      <protection locked="0"/>
    </xf>
    <xf numFmtId="49" fontId="4" fillId="4" borderId="51" xfId="0" applyNumberFormat="1" applyFont="1" applyFill="1" applyBorder="1" applyAlignment="1" applyProtection="1">
      <alignment horizontal="center" vertical="center"/>
      <protection locked="0"/>
    </xf>
    <xf numFmtId="0" fontId="9" fillId="0" borderId="0" xfId="0" applyFont="1" applyAlignment="1">
      <alignment horizontal="left"/>
    </xf>
    <xf numFmtId="0" fontId="4" fillId="4" borderId="84" xfId="0" applyFont="1" applyFill="1" applyBorder="1" applyAlignment="1" applyProtection="1">
      <alignment horizontal="center" vertical="center"/>
      <protection locked="0"/>
    </xf>
    <xf numFmtId="49" fontId="4" fillId="4" borderId="84" xfId="0" applyNumberFormat="1" applyFont="1" applyFill="1" applyBorder="1" applyAlignment="1" applyProtection="1">
      <alignment horizontal="center" vertical="center"/>
      <protection locked="0"/>
    </xf>
    <xf numFmtId="0" fontId="9" fillId="0" borderId="0" xfId="0" applyFont="1" applyAlignment="1">
      <alignment horizontal="left" vertical="center"/>
    </xf>
    <xf numFmtId="0" fontId="9" fillId="9" borderId="51"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0" fontId="4" fillId="9" borderId="84" xfId="0" applyFont="1" applyFill="1" applyBorder="1" applyAlignment="1" applyProtection="1">
      <alignment horizontal="center" vertical="center"/>
      <protection locked="0"/>
    </xf>
    <xf numFmtId="0" fontId="9" fillId="9" borderId="51" xfId="0" applyFont="1" applyFill="1" applyBorder="1" applyAlignment="1" applyProtection="1">
      <alignment horizontal="center"/>
      <protection locked="0"/>
    </xf>
    <xf numFmtId="0" fontId="1" fillId="0" borderId="28" xfId="0" applyFont="1" applyBorder="1" applyAlignment="1">
      <alignment horizontal="right"/>
    </xf>
    <xf numFmtId="0" fontId="1" fillId="0" borderId="0" xfId="0" applyFont="1" applyAlignment="1">
      <alignment horizontal="right"/>
    </xf>
    <xf numFmtId="0" fontId="1" fillId="0" borderId="30" xfId="0" applyFont="1" applyBorder="1" applyAlignment="1">
      <alignment horizontal="right" vertical="center"/>
    </xf>
    <xf numFmtId="0" fontId="0" fillId="0" borderId="31" xfId="0" applyBorder="1" applyAlignment="1">
      <alignment horizontal="right" vertical="center"/>
    </xf>
    <xf numFmtId="0" fontId="20" fillId="0" borderId="8" xfId="0" applyFont="1" applyBorder="1" applyAlignment="1">
      <alignment horizontal="left" vertic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1" fillId="0" borderId="33" xfId="0" applyFont="1" applyBorder="1" applyAlignment="1">
      <alignment horizontal="right"/>
    </xf>
    <xf numFmtId="0" fontId="0" fillId="0" borderId="34" xfId="0" applyBorder="1" applyAlignment="1">
      <alignment horizontal="right"/>
    </xf>
    <xf numFmtId="0" fontId="21" fillId="0" borderId="34" xfId="0" applyFont="1" applyBorder="1" applyAlignment="1">
      <alignment horizontal="left" wrapText="1"/>
    </xf>
    <xf numFmtId="0" fontId="21" fillId="0" borderId="37" xfId="0" applyFont="1" applyBorder="1" applyAlignment="1">
      <alignment horizontal="left" wrapText="1"/>
    </xf>
    <xf numFmtId="0" fontId="0" fillId="0" borderId="51" xfId="0" applyBorder="1" applyAlignment="1">
      <alignment horizontal="center" vertical="center"/>
    </xf>
    <xf numFmtId="0" fontId="0" fillId="0" borderId="61" xfId="0" applyBorder="1" applyAlignment="1">
      <alignment horizontal="center" vertical="center"/>
    </xf>
    <xf numFmtId="44" fontId="4" fillId="0" borderId="59" xfId="2" applyFont="1" applyFill="1" applyBorder="1" applyAlignment="1" applyProtection="1">
      <alignment horizontal="center" vertical="center"/>
    </xf>
    <xf numFmtId="44" fontId="4" fillId="0" borderId="60" xfId="2" applyFont="1" applyFill="1" applyBorder="1" applyAlignment="1" applyProtection="1">
      <alignment horizontal="center" vertical="center"/>
    </xf>
    <xf numFmtId="166" fontId="4" fillId="0" borderId="51" xfId="2" applyNumberFormat="1" applyFont="1" applyFill="1" applyBorder="1" applyAlignment="1" applyProtection="1">
      <alignment horizontal="center" vertical="center"/>
    </xf>
    <xf numFmtId="166" fontId="4" fillId="0" borderId="61" xfId="2" applyNumberFormat="1" applyFont="1" applyFill="1" applyBorder="1" applyAlignment="1" applyProtection="1">
      <alignment horizontal="center" vertical="center"/>
    </xf>
    <xf numFmtId="0" fontId="19" fillId="0" borderId="10" xfId="0" applyFont="1" applyBorder="1" applyAlignment="1">
      <alignment horizontal="left" vertical="center" indent="4"/>
    </xf>
    <xf numFmtId="0" fontId="19" fillId="0" borderId="0" xfId="0" applyFont="1" applyAlignment="1">
      <alignment horizontal="left" vertical="center" indent="4"/>
    </xf>
    <xf numFmtId="0" fontId="19" fillId="0" borderId="18" xfId="0" applyFont="1" applyBorder="1" applyAlignment="1">
      <alignment horizontal="left" vertical="center" indent="4"/>
    </xf>
    <xf numFmtId="0" fontId="1" fillId="0" borderId="89" xfId="0" applyFont="1" applyBorder="1" applyAlignment="1">
      <alignment horizontal="left" vertical="top" wrapText="1"/>
    </xf>
    <xf numFmtId="0" fontId="0" fillId="0" borderId="90" xfId="0" applyBorder="1" applyAlignment="1">
      <alignment vertical="top" wrapText="1"/>
    </xf>
    <xf numFmtId="0" fontId="0" fillId="0" borderId="91" xfId="0" applyBorder="1" applyAlignment="1">
      <alignment vertical="top" wrapText="1"/>
    </xf>
    <xf numFmtId="0" fontId="0" fillId="0" borderId="92" xfId="0" applyBorder="1" applyAlignment="1">
      <alignment vertical="top" wrapText="1"/>
    </xf>
    <xf numFmtId="0" fontId="0" fillId="0" borderId="0" xfId="0" applyAlignment="1">
      <alignment vertical="top" wrapText="1"/>
    </xf>
    <xf numFmtId="0" fontId="0" fillId="0" borderId="93" xfId="0" applyBorder="1" applyAlignment="1">
      <alignment vertical="top" wrapText="1"/>
    </xf>
    <xf numFmtId="0" fontId="1" fillId="0" borderId="0" xfId="0" applyFont="1" applyAlignment="1">
      <alignment horizontal="left" vertical="center"/>
    </xf>
    <xf numFmtId="0" fontId="4" fillId="0" borderId="56"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19" fillId="0" borderId="92" xfId="0" applyFont="1" applyBorder="1" applyAlignment="1">
      <alignment horizontal="left" wrapText="1"/>
    </xf>
    <xf numFmtId="0" fontId="19" fillId="0" borderId="0" xfId="0" applyFont="1" applyAlignment="1">
      <alignment wrapText="1"/>
    </xf>
    <xf numFmtId="0" fontId="19" fillId="0" borderId="93" xfId="0" applyFont="1" applyBorder="1" applyAlignment="1">
      <alignment wrapText="1"/>
    </xf>
    <xf numFmtId="0" fontId="19" fillId="0" borderId="94" xfId="0" applyFont="1" applyBorder="1" applyAlignment="1">
      <alignment wrapText="1"/>
    </xf>
    <xf numFmtId="0" fontId="19" fillId="0" borderId="95" xfId="0" applyFont="1" applyBorder="1" applyAlignment="1">
      <alignment wrapText="1"/>
    </xf>
    <xf numFmtId="0" fontId="19" fillId="0" borderId="96" xfId="0" applyFont="1" applyBorder="1" applyAlignment="1">
      <alignment wrapText="1"/>
    </xf>
    <xf numFmtId="0" fontId="4" fillId="0" borderId="68" xfId="0" applyFont="1" applyBorder="1" applyAlignment="1">
      <alignment horizontal="center" vertical="center"/>
    </xf>
    <xf numFmtId="0" fontId="4" fillId="0" borderId="66" xfId="0"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2" fillId="0" borderId="9" xfId="0" applyFont="1" applyBorder="1" applyAlignment="1">
      <alignment vertical="center"/>
    </xf>
    <xf numFmtId="0" fontId="10" fillId="0" borderId="0" xfId="0" applyFont="1" applyAlignment="1">
      <alignment horizontal="right" vertical="center"/>
    </xf>
    <xf numFmtId="0" fontId="31" fillId="0" borderId="0" xfId="0" applyFont="1" applyAlignment="1">
      <alignment horizontal="center" vertical="center"/>
    </xf>
    <xf numFmtId="0" fontId="16" fillId="0" borderId="69" xfId="0" applyFont="1" applyBorder="1" applyAlignment="1">
      <alignment horizontal="left" wrapText="1"/>
    </xf>
    <xf numFmtId="0" fontId="16" fillId="0" borderId="15" xfId="0" applyFont="1" applyBorder="1" applyAlignment="1">
      <alignment horizontal="left" wrapText="1"/>
    </xf>
    <xf numFmtId="0" fontId="16" fillId="0" borderId="67" xfId="0" applyFont="1" applyBorder="1" applyAlignment="1">
      <alignment horizontal="left" wrapText="1"/>
    </xf>
    <xf numFmtId="0" fontId="1" fillId="0" borderId="8" xfId="0" applyFont="1" applyBorder="1" applyAlignment="1">
      <alignment vertical="center"/>
    </xf>
    <xf numFmtId="0" fontId="1" fillId="0" borderId="79" xfId="0" applyFont="1" applyBorder="1" applyAlignment="1">
      <alignment horizontal="left" vertical="center"/>
    </xf>
    <xf numFmtId="0" fontId="2" fillId="0" borderId="0" xfId="0" applyFont="1" applyAlignment="1">
      <alignment vertical="center"/>
    </xf>
    <xf numFmtId="0" fontId="13" fillId="4" borderId="15" xfId="0" applyFont="1" applyFill="1" applyBorder="1" applyAlignment="1" applyProtection="1">
      <alignment horizontal="center" vertical="center"/>
      <protection locked="0"/>
    </xf>
    <xf numFmtId="0" fontId="8"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4" fillId="3" borderId="46" xfId="0" applyFont="1" applyFill="1" applyBorder="1" applyAlignment="1">
      <alignment horizontal="center" vertical="center"/>
    </xf>
    <xf numFmtId="0" fontId="4" fillId="3" borderId="36" xfId="0" applyFont="1"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right" vertical="center"/>
    </xf>
    <xf numFmtId="0" fontId="0" fillId="0" borderId="0" xfId="0" applyAlignment="1">
      <alignment horizontal="right" vertical="center"/>
    </xf>
    <xf numFmtId="0" fontId="1" fillId="0" borderId="10" xfId="0" applyFont="1" applyBorder="1" applyAlignment="1">
      <alignment horizontal="right" vertical="center"/>
    </xf>
    <xf numFmtId="0" fontId="1" fillId="4" borderId="6" xfId="0" applyFont="1" applyFill="1" applyBorder="1" applyAlignment="1" applyProtection="1">
      <alignment horizontal="left" vertical="center"/>
      <protection locked="0"/>
    </xf>
    <xf numFmtId="0" fontId="32" fillId="0" borderId="2" xfId="0" applyFont="1" applyBorder="1" applyAlignment="1">
      <alignment horizontal="center" vertical="center"/>
    </xf>
    <xf numFmtId="0" fontId="8" fillId="0" borderId="10" xfId="0" applyFont="1" applyBorder="1" applyAlignment="1">
      <alignment horizontal="left" vertical="center"/>
    </xf>
    <xf numFmtId="0" fontId="8" fillId="0" borderId="0" xfId="0"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Alignment="1">
      <alignment horizontal="right"/>
    </xf>
    <xf numFmtId="0" fontId="1" fillId="0" borderId="0" xfId="1" applyNumberFormat="1" applyFont="1" applyFill="1" applyAlignment="1" applyProtection="1">
      <alignment horizontal="right" vertical="center"/>
    </xf>
    <xf numFmtId="0" fontId="4" fillId="11" borderId="1" xfId="0" applyFont="1" applyFill="1" applyBorder="1" applyAlignment="1">
      <alignment horizontal="center" vertical="top"/>
    </xf>
    <xf numFmtId="0" fontId="1" fillId="4" borderId="4" xfId="0" applyFont="1" applyFill="1" applyBorder="1" applyAlignment="1" applyProtection="1">
      <alignment horizontal="left" vertical="center"/>
      <protection locked="0"/>
    </xf>
    <xf numFmtId="0" fontId="19" fillId="0" borderId="10" xfId="0" applyFont="1" applyBorder="1" applyAlignment="1">
      <alignment horizontal="center" vertical="center"/>
    </xf>
    <xf numFmtId="0" fontId="19" fillId="0" borderId="18" xfId="0" applyFont="1" applyBorder="1" applyAlignment="1">
      <alignment horizontal="center" vertical="center"/>
    </xf>
    <xf numFmtId="49" fontId="4" fillId="4" borderId="4"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0" fontId="0" fillId="4" borderId="10"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18"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31" fillId="0" borderId="0" xfId="0" applyFont="1" applyAlignment="1">
      <alignment horizontal="center"/>
    </xf>
    <xf numFmtId="0" fontId="1" fillId="0" borderId="0" xfId="0" applyFont="1" applyAlignment="1">
      <alignment horizontal="center" wrapText="1"/>
    </xf>
    <xf numFmtId="0" fontId="15" fillId="0" borderId="46" xfId="0" applyFont="1" applyBorder="1" applyAlignment="1">
      <alignment horizontal="center" vertical="center"/>
    </xf>
    <xf numFmtId="0" fontId="15" fillId="0" borderId="36" xfId="0" applyFont="1" applyBorder="1" applyAlignment="1">
      <alignment horizontal="center" vertical="center"/>
    </xf>
    <xf numFmtId="0" fontId="15" fillId="0" borderId="47" xfId="0" applyFont="1" applyBorder="1" applyAlignment="1">
      <alignment horizontal="center" vertical="center"/>
    </xf>
    <xf numFmtId="0" fontId="1" fillId="0" borderId="16" xfId="0" applyFont="1" applyBorder="1" applyAlignment="1">
      <alignment horizontal="right" indent="1"/>
    </xf>
    <xf numFmtId="0" fontId="0" fillId="0" borderId="17" xfId="0" applyBorder="1" applyAlignment="1">
      <alignment horizontal="right" indent="1"/>
    </xf>
    <xf numFmtId="0" fontId="1" fillId="0" borderId="11" xfId="0" applyFont="1" applyBorder="1" applyAlignment="1">
      <alignment horizontal="right" vertical="center" indent="1"/>
    </xf>
    <xf numFmtId="0" fontId="0" fillId="0" borderId="19" xfId="0" applyBorder="1" applyAlignment="1">
      <alignment horizontal="right" vertical="center" indent="1"/>
    </xf>
    <xf numFmtId="0" fontId="1" fillId="0" borderId="70" xfId="0" applyFont="1" applyBorder="1" applyAlignment="1">
      <alignment horizontal="right" indent="1"/>
    </xf>
    <xf numFmtId="0" fontId="1" fillId="0" borderId="71" xfId="0" applyFont="1" applyBorder="1" applyAlignment="1">
      <alignment horizontal="right" indent="1"/>
    </xf>
    <xf numFmtId="0" fontId="1" fillId="0" borderId="72" xfId="0" applyFont="1" applyBorder="1" applyAlignment="1">
      <alignment horizontal="right" indent="1"/>
    </xf>
    <xf numFmtId="0" fontId="0" fillId="0" borderId="73" xfId="0" applyBorder="1" applyAlignment="1">
      <alignment horizontal="right" indent="1"/>
    </xf>
    <xf numFmtId="0" fontId="4" fillId="0" borderId="72" xfId="0" applyFont="1" applyBorder="1" applyAlignment="1">
      <alignment horizontal="right" vertical="center" indent="1"/>
    </xf>
    <xf numFmtId="0" fontId="4" fillId="0" borderId="73" xfId="0" applyFont="1" applyBorder="1" applyAlignment="1">
      <alignment horizontal="right" vertical="center" indent="1"/>
    </xf>
    <xf numFmtId="0" fontId="1" fillId="0" borderId="73" xfId="0" applyFont="1" applyBorder="1" applyAlignment="1">
      <alignment horizontal="right" indent="1"/>
    </xf>
    <xf numFmtId="0" fontId="1" fillId="0" borderId="10" xfId="0" applyFont="1" applyBorder="1" applyAlignment="1">
      <alignment horizontal="center" wrapText="1"/>
    </xf>
    <xf numFmtId="0" fontId="55" fillId="0" borderId="0" xfId="0" applyFont="1" applyAlignment="1">
      <alignment horizontal="center"/>
    </xf>
    <xf numFmtId="0" fontId="4" fillId="0" borderId="0" xfId="0" applyFont="1" applyAlignment="1">
      <alignment vertical="top"/>
    </xf>
    <xf numFmtId="0" fontId="44" fillId="0" borderId="0" xfId="0" applyFont="1"/>
    <xf numFmtId="0" fontId="1" fillId="0" borderId="0" xfId="0" applyFont="1" applyAlignment="1">
      <alignment wrapText="1"/>
    </xf>
    <xf numFmtId="0" fontId="58" fillId="0" borderId="0" xfId="0" applyFont="1" applyAlignment="1">
      <alignment horizontal="right"/>
    </xf>
    <xf numFmtId="0" fontId="69" fillId="0" borderId="0" xfId="0" applyFont="1" applyAlignment="1">
      <alignment horizontal="center" vertical="center"/>
    </xf>
    <xf numFmtId="0" fontId="43" fillId="9" borderId="4" xfId="0" applyFont="1" applyFill="1" applyBorder="1" applyAlignment="1" applyProtection="1">
      <alignment horizontal="center"/>
      <protection locked="0"/>
    </xf>
    <xf numFmtId="0" fontId="42" fillId="0" borderId="0" xfId="0" applyFont="1" applyAlignment="1">
      <alignment horizontal="left" wrapText="1"/>
    </xf>
    <xf numFmtId="0" fontId="44" fillId="0" borderId="0" xfId="0" applyFont="1" applyAlignment="1">
      <alignment horizontal="right"/>
    </xf>
    <xf numFmtId="0" fontId="13" fillId="0" borderId="0" xfId="0" applyFont="1" applyAlignment="1">
      <alignment horizontal="left" wrapText="1"/>
    </xf>
    <xf numFmtId="0" fontId="13" fillId="0" borderId="0" xfId="0" applyFont="1" applyAlignment="1">
      <alignment horizontal="left" vertical="top" wrapText="1"/>
    </xf>
    <xf numFmtId="0" fontId="41"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43" fillId="0" borderId="0" xfId="0" applyFont="1" applyAlignment="1">
      <alignment wrapText="1"/>
    </xf>
    <xf numFmtId="0" fontId="43" fillId="0" borderId="0" xfId="0" applyFont="1" applyAlignment="1">
      <alignment horizontal="right" wrapText="1"/>
    </xf>
    <xf numFmtId="0" fontId="43" fillId="9" borderId="51" xfId="0" applyFont="1" applyFill="1" applyBorder="1" applyAlignment="1" applyProtection="1">
      <alignment horizontal="center"/>
      <protection locked="0"/>
    </xf>
    <xf numFmtId="0" fontId="56" fillId="0" borderId="0" xfId="0" applyFont="1" applyAlignment="1">
      <alignment horizontal="center"/>
    </xf>
    <xf numFmtId="0" fontId="43" fillId="0" borderId="0" xfId="0" applyFont="1" applyAlignment="1">
      <alignment horizontal="right"/>
    </xf>
    <xf numFmtId="0" fontId="36" fillId="0" borderId="0" xfId="0" applyFont="1" applyAlignment="1">
      <alignment horizont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4" fillId="0" borderId="85" xfId="0" applyFont="1" applyBorder="1" applyAlignment="1">
      <alignment horizontal="center" wrapText="1"/>
    </xf>
    <xf numFmtId="0" fontId="4" fillId="0" borderId="86" xfId="0" applyFont="1" applyBorder="1" applyAlignment="1">
      <alignment horizontal="center" wrapText="1"/>
    </xf>
    <xf numFmtId="0" fontId="4" fillId="0" borderId="87" xfId="0" applyFont="1" applyBorder="1" applyAlignment="1">
      <alignment horizontal="center" wrapText="1"/>
    </xf>
    <xf numFmtId="0" fontId="4" fillId="0" borderId="88" xfId="0" applyFont="1" applyBorder="1" applyAlignment="1">
      <alignment horizontal="center" wrapText="1"/>
    </xf>
    <xf numFmtId="0" fontId="36" fillId="0" borderId="0" xfId="0" applyFont="1" applyAlignment="1">
      <alignment wrapText="1"/>
    </xf>
  </cellXfs>
  <cellStyles count="5">
    <cellStyle name="Comma" xfId="1" builtinId="3"/>
    <cellStyle name="Currency" xfId="2" builtinId="4"/>
    <cellStyle name="Hyperlink" xfId="3" builtinId="8"/>
    <cellStyle name="Normal" xfId="0" builtinId="0"/>
    <cellStyle name="Percent" xfId="4" builtinId="5"/>
  </cellStyles>
  <dxfs count="2">
    <dxf>
      <fill>
        <patternFill>
          <bgColor rgb="FFFF0000"/>
        </patternFill>
      </fill>
    </dxf>
    <dxf>
      <fill>
        <patternFill>
          <bgColor rgb="FF00B050"/>
        </patternFill>
      </fill>
    </dxf>
  </dxfs>
  <tableStyles count="0" defaultTableStyle="TableStyleMedium2" defaultPivotStyle="PivotStyleLight16"/>
  <colors>
    <mruColors>
      <color rgb="FFCC00FF"/>
      <color rgb="FFFF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152400</xdr:rowOff>
    </xdr:from>
    <xdr:to>
      <xdr:col>0</xdr:col>
      <xdr:colOff>723900</xdr:colOff>
      <xdr:row>5</xdr:row>
      <xdr:rowOff>54899</xdr:rowOff>
    </xdr:to>
    <xdr:pic>
      <xdr:nvPicPr>
        <xdr:cNvPr id="1156" name="Picture 1" descr="coatofarms">
          <a:extLst>
            <a:ext uri="{FF2B5EF4-FFF2-40B4-BE49-F238E27FC236}">
              <a16:creationId xmlns:a16="http://schemas.microsoft.com/office/drawing/2014/main" id="{00000000-0008-0000-02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2400"/>
          <a:ext cx="609600" cy="864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19050</xdr:rowOff>
    </xdr:from>
    <xdr:to>
      <xdr:col>0</xdr:col>
      <xdr:colOff>561975</xdr:colOff>
      <xdr:row>2</xdr:row>
      <xdr:rowOff>177165</xdr:rowOff>
    </xdr:to>
    <xdr:pic>
      <xdr:nvPicPr>
        <xdr:cNvPr id="2" name="Picture 1" descr="coatofarms">
          <a:extLst>
            <a:ext uri="{FF2B5EF4-FFF2-40B4-BE49-F238E27FC236}">
              <a16:creationId xmlns:a16="http://schemas.microsoft.com/office/drawing/2014/main" id="{697BE295-ED66-48FD-BB45-A9BB7AED9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4191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19050</xdr:rowOff>
    </xdr:from>
    <xdr:to>
      <xdr:col>0</xdr:col>
      <xdr:colOff>628650</xdr:colOff>
      <xdr:row>2</xdr:row>
      <xdr:rowOff>177165</xdr:rowOff>
    </xdr:to>
    <xdr:pic>
      <xdr:nvPicPr>
        <xdr:cNvPr id="2" name="Picture 1" descr="coatofarms">
          <a:extLst>
            <a:ext uri="{FF2B5EF4-FFF2-40B4-BE49-F238E27FC236}">
              <a16:creationId xmlns:a16="http://schemas.microsoft.com/office/drawing/2014/main" id="{47E7BC01-B167-4FA2-9544-97596A49D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9050"/>
          <a:ext cx="4191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0</xdr:col>
      <xdr:colOff>662940</xdr:colOff>
      <xdr:row>2</xdr:row>
      <xdr:rowOff>167640</xdr:rowOff>
    </xdr:to>
    <xdr:pic>
      <xdr:nvPicPr>
        <xdr:cNvPr id="2175" name="Picture 1" descr="coatofarms">
          <a:extLst>
            <a:ext uri="{FF2B5EF4-FFF2-40B4-BE49-F238E27FC236}">
              <a16:creationId xmlns:a16="http://schemas.microsoft.com/office/drawing/2014/main" id="{00000000-0008-0000-0300-00007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419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381000</xdr:colOff>
      <xdr:row>2</xdr:row>
      <xdr:rowOff>114300</xdr:rowOff>
    </xdr:to>
    <xdr:pic>
      <xdr:nvPicPr>
        <xdr:cNvPr id="3590" name="Picture 1" descr="coatofarms">
          <a:extLst>
            <a:ext uri="{FF2B5EF4-FFF2-40B4-BE49-F238E27FC236}">
              <a16:creationId xmlns:a16="http://schemas.microsoft.com/office/drawing/2014/main" id="{00000000-0008-0000-0400-00000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3333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43</xdr:row>
      <xdr:rowOff>76200</xdr:rowOff>
    </xdr:from>
    <xdr:to>
      <xdr:col>3</xdr:col>
      <xdr:colOff>66675</xdr:colOff>
      <xdr:row>43</xdr:row>
      <xdr:rowOff>76200</xdr:rowOff>
    </xdr:to>
    <xdr:sp macro="" textlink="">
      <xdr:nvSpPr>
        <xdr:cNvPr id="3591" name="Line 2">
          <a:extLst>
            <a:ext uri="{FF2B5EF4-FFF2-40B4-BE49-F238E27FC236}">
              <a16:creationId xmlns:a16="http://schemas.microsoft.com/office/drawing/2014/main" id="{00000000-0008-0000-0400-0000070E0000}"/>
            </a:ext>
          </a:extLst>
        </xdr:cNvPr>
        <xdr:cNvSpPr>
          <a:spLocks noChangeShapeType="1"/>
        </xdr:cNvSpPr>
      </xdr:nvSpPr>
      <xdr:spPr bwMode="auto">
        <a:xfrm>
          <a:off x="2466975" y="66294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457200</xdr:colOff>
      <xdr:row>32</xdr:row>
      <xdr:rowOff>9525</xdr:rowOff>
    </xdr:from>
    <xdr:to>
      <xdr:col>3</xdr:col>
      <xdr:colOff>657225</xdr:colOff>
      <xdr:row>32</xdr:row>
      <xdr:rowOff>142875</xdr:rowOff>
    </xdr:to>
    <xdr:sp macro="" textlink="">
      <xdr:nvSpPr>
        <xdr:cNvPr id="3592" name="AutoShape 7">
          <a:extLst>
            <a:ext uri="{FF2B5EF4-FFF2-40B4-BE49-F238E27FC236}">
              <a16:creationId xmlns:a16="http://schemas.microsoft.com/office/drawing/2014/main" id="{00000000-0008-0000-0400-0000080E0000}"/>
            </a:ext>
          </a:extLst>
        </xdr:cNvPr>
        <xdr:cNvSpPr>
          <a:spLocks noChangeArrowheads="1"/>
        </xdr:cNvSpPr>
      </xdr:nvSpPr>
      <xdr:spPr bwMode="auto">
        <a:xfrm>
          <a:off x="3000375" y="4953000"/>
          <a:ext cx="200025" cy="133350"/>
        </a:xfrm>
        <a:prstGeom prst="rightArrow">
          <a:avLst>
            <a:gd name="adj1" fmla="val 50000"/>
            <a:gd name="adj2" fmla="val 3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uffalodiocese.org/computer-services/pds-ledg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Zkinnaird@buffalodiocese.org" TargetMode="External"/><Relationship Id="rId2" Type="http://schemas.openxmlformats.org/officeDocument/2006/relationships/hyperlink" Target="mailto:Tredinger@buffalodiocese.org" TargetMode="External"/><Relationship Id="rId1" Type="http://schemas.openxmlformats.org/officeDocument/2006/relationships/hyperlink" Target="mailto:Szhang@buffalodiocese.org" TargetMode="External"/><Relationship Id="rId5" Type="http://schemas.openxmlformats.org/officeDocument/2006/relationships/printerSettings" Target="../printerSettings/printerSettings2.bin"/><Relationship Id="rId4" Type="http://schemas.openxmlformats.org/officeDocument/2006/relationships/hyperlink" Target="mailto:Bpericozzi@buffalodiocese.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J125"/>
  <sheetViews>
    <sheetView zoomScaleNormal="100" workbookViewId="0">
      <selection sqref="A1:E1"/>
    </sheetView>
  </sheetViews>
  <sheetFormatPr defaultRowHeight="12.75" x14ac:dyDescent="0.2"/>
  <cols>
    <col min="1" max="1" width="11.5703125" customWidth="1"/>
    <col min="2" max="2" width="11.140625" customWidth="1"/>
    <col min="3" max="3" width="43.7109375" customWidth="1"/>
    <col min="5" max="5" width="63.140625" customWidth="1"/>
    <col min="10" max="10" width="11.28515625" customWidth="1"/>
  </cols>
  <sheetData>
    <row r="1" spans="1:5" ht="18" x14ac:dyDescent="0.25">
      <c r="A1" s="418" t="s">
        <v>0</v>
      </c>
      <c r="B1" s="418"/>
      <c r="C1" s="418"/>
      <c r="D1" s="418"/>
      <c r="E1" s="418"/>
    </row>
    <row r="3" spans="1:5" ht="16.5" thickBot="1" x14ac:dyDescent="0.3">
      <c r="A3" s="84" t="s">
        <v>1</v>
      </c>
    </row>
    <row r="4" spans="1:5" ht="34.5" customHeight="1" thickBot="1" x14ac:dyDescent="0.3">
      <c r="A4" s="434" t="s">
        <v>2</v>
      </c>
      <c r="B4" s="435"/>
      <c r="C4" s="435"/>
      <c r="D4" s="435"/>
      <c r="E4" s="436"/>
    </row>
    <row r="5" spans="1:5" s="4" customFormat="1" ht="24.75" customHeight="1" thickBot="1" x14ac:dyDescent="0.3">
      <c r="A5" s="447" t="s">
        <v>3</v>
      </c>
      <c r="B5" s="448"/>
      <c r="C5" s="448"/>
      <c r="D5" s="448"/>
      <c r="E5" s="448"/>
    </row>
    <row r="6" spans="1:5" s="2" customFormat="1" ht="34.5" customHeight="1" thickBot="1" x14ac:dyDescent="0.3">
      <c r="A6" s="434" t="s">
        <v>4</v>
      </c>
      <c r="B6" s="435"/>
      <c r="C6" s="435"/>
      <c r="D6" s="435"/>
      <c r="E6" s="436"/>
    </row>
    <row r="7" spans="1:5" ht="13.5" thickBot="1" x14ac:dyDescent="0.25">
      <c r="D7" s="1"/>
      <c r="E7" s="6"/>
    </row>
    <row r="8" spans="1:5" ht="20.25" customHeight="1" x14ac:dyDescent="0.2">
      <c r="A8" s="431" t="s">
        <v>5</v>
      </c>
      <c r="B8" s="432"/>
      <c r="C8" s="432"/>
      <c r="D8" s="432"/>
      <c r="E8" s="433"/>
    </row>
    <row r="9" spans="1:5" ht="18" customHeight="1" thickBot="1" x14ac:dyDescent="0.25">
      <c r="A9" s="442" t="s">
        <v>6</v>
      </c>
      <c r="B9" s="443"/>
      <c r="C9" s="443"/>
      <c r="D9" s="443"/>
      <c r="E9" s="444"/>
    </row>
    <row r="10" spans="1:5" ht="9" customHeight="1" x14ac:dyDescent="0.2">
      <c r="A10" s="67"/>
      <c r="B10" s="67"/>
      <c r="C10" s="67"/>
      <c r="D10" s="67"/>
      <c r="E10" s="67"/>
    </row>
    <row r="11" spans="1:5" ht="18" x14ac:dyDescent="0.25">
      <c r="A11" s="3" t="s">
        <v>7</v>
      </c>
      <c r="B11" s="3"/>
    </row>
    <row r="12" spans="1:5" ht="18" x14ac:dyDescent="0.25">
      <c r="A12" s="2" t="s">
        <v>8</v>
      </c>
      <c r="B12" s="3"/>
    </row>
    <row r="13" spans="1:5" ht="15.75" x14ac:dyDescent="0.25">
      <c r="A13" s="84" t="s">
        <v>9</v>
      </c>
      <c r="B13" s="2"/>
      <c r="C13" s="2"/>
      <c r="D13" s="2"/>
      <c r="E13" s="2"/>
    </row>
    <row r="14" spans="1:5" ht="15.75" x14ac:dyDescent="0.25">
      <c r="A14" s="84" t="s">
        <v>10</v>
      </c>
      <c r="B14" s="2"/>
      <c r="C14" s="2"/>
      <c r="D14" s="2"/>
      <c r="E14" s="2"/>
    </row>
    <row r="15" spans="1:5" ht="15.75" x14ac:dyDescent="0.25">
      <c r="A15" s="84" t="s">
        <v>11</v>
      </c>
      <c r="B15" s="2"/>
      <c r="C15" s="2"/>
      <c r="D15" s="2"/>
      <c r="E15" s="2"/>
    </row>
    <row r="16" spans="1:5" ht="15.75" x14ac:dyDescent="0.25">
      <c r="A16" s="84" t="s">
        <v>12</v>
      </c>
      <c r="B16" s="2"/>
      <c r="C16" s="2"/>
      <c r="D16" s="2"/>
      <c r="E16" s="2"/>
    </row>
    <row r="17" spans="1:5" ht="15.75" thickBot="1" x14ac:dyDescent="0.25">
      <c r="A17" s="441" t="s">
        <v>13</v>
      </c>
      <c r="B17" s="441"/>
      <c r="C17" s="441"/>
      <c r="D17" s="441"/>
      <c r="E17" s="441"/>
    </row>
    <row r="18" spans="1:5" ht="6" customHeight="1" thickBot="1" x14ac:dyDescent="0.25">
      <c r="A18" s="437" t="s">
        <v>14</v>
      </c>
      <c r="B18" s="437"/>
      <c r="C18" s="437"/>
      <c r="D18" s="437"/>
      <c r="E18" s="438"/>
    </row>
    <row r="19" spans="1:5" ht="13.5" thickBot="1" x14ac:dyDescent="0.25">
      <c r="A19" s="439"/>
      <c r="B19" s="439"/>
      <c r="C19" s="439"/>
      <c r="D19" s="439"/>
      <c r="E19" s="440"/>
    </row>
    <row r="20" spans="1:5" ht="15" x14ac:dyDescent="0.2">
      <c r="A20" s="84" t="s">
        <v>15</v>
      </c>
      <c r="B20" s="2"/>
      <c r="C20" s="2"/>
      <c r="D20" s="2"/>
      <c r="E20" s="2"/>
    </row>
    <row r="21" spans="1:5" ht="15.75" x14ac:dyDescent="0.25">
      <c r="A21" s="84" t="s">
        <v>16</v>
      </c>
      <c r="B21" s="2"/>
      <c r="C21" s="2"/>
      <c r="D21" s="2"/>
      <c r="E21" s="2"/>
    </row>
    <row r="22" spans="1:5" ht="15" x14ac:dyDescent="0.2">
      <c r="A22" s="2"/>
      <c r="B22" s="2"/>
      <c r="C22" s="2"/>
      <c r="D22" s="2"/>
      <c r="E22" s="2"/>
    </row>
    <row r="23" spans="1:5" s="116" customFormat="1" ht="44.25" customHeight="1" x14ac:dyDescent="0.35">
      <c r="A23" s="445" t="s">
        <v>17</v>
      </c>
      <c r="B23" s="446"/>
      <c r="C23" s="446"/>
      <c r="D23" s="446"/>
      <c r="E23" s="446"/>
    </row>
    <row r="24" spans="1:5" ht="15.75" x14ac:dyDescent="0.25">
      <c r="A24" s="48"/>
      <c r="B24" s="2"/>
      <c r="C24" s="2"/>
      <c r="D24" s="2"/>
      <c r="E24" s="2"/>
    </row>
    <row r="25" spans="1:5" ht="15.75" x14ac:dyDescent="0.25">
      <c r="A25" s="5" t="s">
        <v>18</v>
      </c>
      <c r="B25" s="2"/>
      <c r="C25" s="2"/>
      <c r="D25" s="2"/>
      <c r="E25" s="2"/>
    </row>
    <row r="26" spans="1:5" ht="15.75" x14ac:dyDescent="0.25">
      <c r="A26" s="391" t="s">
        <v>19</v>
      </c>
      <c r="B26" s="2"/>
      <c r="C26" s="2"/>
      <c r="D26" s="2"/>
      <c r="E26" s="2"/>
    </row>
    <row r="27" spans="1:5" ht="15.75" x14ac:dyDescent="0.2">
      <c r="A27" s="392" t="s">
        <v>20</v>
      </c>
      <c r="B27" s="2"/>
      <c r="C27" s="2"/>
      <c r="D27" s="2"/>
      <c r="E27" s="2"/>
    </row>
    <row r="28" spans="1:5" ht="15" x14ac:dyDescent="0.2">
      <c r="A28" s="393"/>
      <c r="B28" s="2" t="s">
        <v>21</v>
      </c>
      <c r="C28" s="2"/>
      <c r="D28" s="2"/>
      <c r="E28" s="2"/>
    </row>
    <row r="29" spans="1:5" ht="15" x14ac:dyDescent="0.2">
      <c r="A29" s="393"/>
      <c r="B29" s="2"/>
      <c r="C29" s="2"/>
      <c r="D29" s="2"/>
      <c r="E29" s="2"/>
    </row>
    <row r="30" spans="1:5" s="2" customFormat="1" ht="15.75" x14ac:dyDescent="0.2">
      <c r="A30" s="394" t="s">
        <v>22</v>
      </c>
    </row>
    <row r="31" spans="1:5" s="2" customFormat="1" ht="15" x14ac:dyDescent="0.2">
      <c r="A31" s="392" t="s">
        <v>23</v>
      </c>
    </row>
    <row r="32" spans="1:5" s="2" customFormat="1" ht="15" x14ac:dyDescent="0.2">
      <c r="A32" s="392" t="s">
        <v>24</v>
      </c>
    </row>
    <row r="33" spans="1:5" s="2" customFormat="1" ht="15" x14ac:dyDescent="0.2">
      <c r="A33" s="392"/>
      <c r="B33" s="2" t="s">
        <v>25</v>
      </c>
    </row>
    <row r="34" spans="1:5" s="2" customFormat="1" ht="15" x14ac:dyDescent="0.2">
      <c r="A34" s="392"/>
      <c r="C34" s="2" t="s">
        <v>26</v>
      </c>
    </row>
    <row r="35" spans="1:5" s="2" customFormat="1" ht="15" x14ac:dyDescent="0.2">
      <c r="A35" s="392"/>
      <c r="C35" s="2" t="s">
        <v>27</v>
      </c>
    </row>
    <row r="36" spans="1:5" s="2" customFormat="1" ht="15" x14ac:dyDescent="0.2">
      <c r="A36" s="392"/>
    </row>
    <row r="37" spans="1:5" s="2" customFormat="1" ht="15" x14ac:dyDescent="0.2">
      <c r="A37" s="392" t="s">
        <v>28</v>
      </c>
    </row>
    <row r="38" spans="1:5" s="2" customFormat="1" ht="15" x14ac:dyDescent="0.2">
      <c r="A38" s="392" t="s">
        <v>29</v>
      </c>
    </row>
    <row r="39" spans="1:5" s="2" customFormat="1" ht="5.25" customHeight="1" x14ac:dyDescent="0.2">
      <c r="A39" s="392"/>
    </row>
    <row r="40" spans="1:5" s="2" customFormat="1" ht="15" x14ac:dyDescent="0.2">
      <c r="A40" s="392" t="s">
        <v>30</v>
      </c>
      <c r="D40" s="2" t="s">
        <v>31</v>
      </c>
    </row>
    <row r="41" spans="1:5" s="2" customFormat="1" ht="5.25" customHeight="1" x14ac:dyDescent="0.2">
      <c r="B41" s="392"/>
    </row>
    <row r="42" spans="1:5" s="2" customFormat="1" ht="15" x14ac:dyDescent="0.2">
      <c r="A42" s="395" t="s">
        <v>32</v>
      </c>
      <c r="D42" s="2" t="s">
        <v>33</v>
      </c>
    </row>
    <row r="43" spans="1:5" ht="6" customHeight="1" x14ac:dyDescent="0.25">
      <c r="A43" s="391"/>
      <c r="B43" s="2"/>
      <c r="C43" s="2"/>
      <c r="D43" s="2"/>
      <c r="E43" s="2"/>
    </row>
    <row r="44" spans="1:5" ht="15" x14ac:dyDescent="0.2">
      <c r="A44" s="395" t="s">
        <v>34</v>
      </c>
      <c r="B44" s="2"/>
      <c r="C44" s="2"/>
      <c r="D44" s="2" t="s">
        <v>35</v>
      </c>
      <c r="E44" s="2"/>
    </row>
    <row r="45" spans="1:5" ht="15.75" x14ac:dyDescent="0.25">
      <c r="A45" s="391"/>
      <c r="B45" s="2"/>
      <c r="C45" s="2"/>
      <c r="D45" s="2"/>
      <c r="E45" s="2"/>
    </row>
    <row r="46" spans="1:5" s="2" customFormat="1" ht="15.75" x14ac:dyDescent="0.2">
      <c r="A46" s="392" t="s">
        <v>36</v>
      </c>
    </row>
    <row r="47" spans="1:5" s="2" customFormat="1" ht="15" x14ac:dyDescent="0.2">
      <c r="A47" s="392" t="s">
        <v>37</v>
      </c>
    </row>
    <row r="48" spans="1:5" s="2" customFormat="1" ht="15" x14ac:dyDescent="0.2">
      <c r="A48" s="392" t="s">
        <v>38</v>
      </c>
    </row>
    <row r="49" spans="1:6" s="2" customFormat="1" ht="15.75" x14ac:dyDescent="0.2">
      <c r="A49" s="392" t="s">
        <v>39</v>
      </c>
    </row>
    <row r="50" spans="1:6" ht="15" x14ac:dyDescent="0.2">
      <c r="A50" s="393"/>
      <c r="B50" s="2"/>
      <c r="C50" s="2"/>
      <c r="D50" s="2"/>
      <c r="E50" s="2"/>
    </row>
    <row r="51" spans="1:6" ht="15.75" x14ac:dyDescent="0.2">
      <c r="A51" s="396" t="s">
        <v>40</v>
      </c>
      <c r="B51" s="2"/>
      <c r="C51" s="2"/>
      <c r="D51" s="2"/>
      <c r="E51" s="2"/>
    </row>
    <row r="52" spans="1:6" ht="15" x14ac:dyDescent="0.2">
      <c r="A52" s="2"/>
      <c r="B52" s="2"/>
      <c r="C52" s="14"/>
      <c r="D52" s="16" t="s">
        <v>41</v>
      </c>
      <c r="E52" s="14" t="s">
        <v>42</v>
      </c>
    </row>
    <row r="53" spans="1:6" ht="15.75" x14ac:dyDescent="0.25">
      <c r="A53" s="2" t="s">
        <v>43</v>
      </c>
      <c r="B53" s="2"/>
      <c r="C53" s="14"/>
      <c r="D53" s="397">
        <v>140</v>
      </c>
      <c r="E53" s="2" t="s">
        <v>44</v>
      </c>
      <c r="F53" s="2"/>
    </row>
    <row r="54" spans="1:6" ht="15.75" x14ac:dyDescent="0.25">
      <c r="A54" s="2" t="s">
        <v>45</v>
      </c>
      <c r="B54" s="2"/>
      <c r="C54" s="14"/>
      <c r="D54" s="397">
        <v>141</v>
      </c>
      <c r="E54" s="2" t="s">
        <v>46</v>
      </c>
      <c r="F54" s="2"/>
    </row>
    <row r="55" spans="1:6" ht="5.25" customHeight="1" x14ac:dyDescent="0.2">
      <c r="A55" s="392"/>
      <c r="B55" s="2"/>
      <c r="C55" s="2"/>
      <c r="D55" s="8"/>
      <c r="E55" s="2"/>
    </row>
    <row r="56" spans="1:6" ht="15.75" x14ac:dyDescent="0.25">
      <c r="A56" s="392" t="s">
        <v>47</v>
      </c>
      <c r="B56" s="2"/>
      <c r="C56" s="2"/>
      <c r="D56" s="397">
        <v>173</v>
      </c>
      <c r="E56" s="2" t="s">
        <v>48</v>
      </c>
    </row>
    <row r="57" spans="1:6" ht="15" x14ac:dyDescent="0.2">
      <c r="A57" s="392" t="s">
        <v>49</v>
      </c>
      <c r="B57" s="2"/>
      <c r="C57" s="2"/>
      <c r="D57" s="8"/>
      <c r="E57" s="2"/>
    </row>
    <row r="58" spans="1:6" ht="15.75" x14ac:dyDescent="0.25">
      <c r="A58" s="449" t="s">
        <v>617</v>
      </c>
      <c r="B58" s="449"/>
      <c r="C58" s="449"/>
      <c r="D58" s="397">
        <v>186.2</v>
      </c>
      <c r="E58" s="2" t="s">
        <v>618</v>
      </c>
    </row>
    <row r="59" spans="1:6" ht="15" x14ac:dyDescent="0.2">
      <c r="A59" s="392"/>
      <c r="B59" s="2"/>
      <c r="C59" s="2"/>
      <c r="D59" s="8"/>
      <c r="E59" s="2"/>
    </row>
    <row r="60" spans="1:6" ht="18" x14ac:dyDescent="0.25">
      <c r="A60" s="3" t="s">
        <v>50</v>
      </c>
      <c r="B60" s="3"/>
      <c r="C60" s="2"/>
      <c r="D60" s="2"/>
      <c r="E60" s="2"/>
    </row>
    <row r="61" spans="1:6" ht="15" x14ac:dyDescent="0.2">
      <c r="A61" s="2" t="s">
        <v>51</v>
      </c>
      <c r="B61" s="2"/>
      <c r="C61" s="2"/>
      <c r="D61" s="2"/>
      <c r="E61" s="2"/>
    </row>
    <row r="62" spans="1:6" ht="15.75" x14ac:dyDescent="0.25">
      <c r="A62" s="2" t="s">
        <v>52</v>
      </c>
      <c r="B62" s="2"/>
      <c r="C62" s="14"/>
      <c r="D62" s="18">
        <v>192</v>
      </c>
      <c r="E62" s="2" t="s">
        <v>53</v>
      </c>
      <c r="F62" s="2"/>
    </row>
    <row r="63" spans="1:6" ht="15.75" customHeight="1" x14ac:dyDescent="0.25">
      <c r="A63" s="2" t="s">
        <v>54</v>
      </c>
      <c r="B63" s="2"/>
      <c r="C63" s="14"/>
      <c r="D63" s="18">
        <v>193</v>
      </c>
      <c r="E63" s="2" t="s">
        <v>55</v>
      </c>
      <c r="F63" s="2"/>
    </row>
    <row r="64" spans="1:6" ht="15.75" customHeight="1" x14ac:dyDescent="0.25">
      <c r="A64" s="2" t="s">
        <v>56</v>
      </c>
      <c r="B64" s="2"/>
      <c r="C64" s="14"/>
      <c r="D64" s="18">
        <v>191</v>
      </c>
      <c r="E64" s="2" t="s">
        <v>57</v>
      </c>
      <c r="F64" s="2"/>
    </row>
    <row r="65" spans="1:10" ht="5.0999999999999996" customHeight="1" x14ac:dyDescent="0.2">
      <c r="A65" s="2"/>
      <c r="B65" s="2"/>
      <c r="C65" s="14"/>
      <c r="D65" s="16"/>
      <c r="E65" s="14"/>
    </row>
    <row r="66" spans="1:10" ht="15.75" customHeight="1" x14ac:dyDescent="0.25">
      <c r="A66" s="2" t="s">
        <v>58</v>
      </c>
      <c r="B66" s="2"/>
      <c r="C66" s="14"/>
      <c r="D66" s="18">
        <v>190</v>
      </c>
      <c r="E66" s="2" t="s">
        <v>59</v>
      </c>
    </row>
    <row r="67" spans="1:10" ht="15.75" customHeight="1" x14ac:dyDescent="0.25">
      <c r="A67" s="2"/>
      <c r="B67" s="2"/>
      <c r="C67" s="14"/>
      <c r="D67" s="18"/>
      <c r="E67" s="2" t="s">
        <v>60</v>
      </c>
    </row>
    <row r="68" spans="1:10" ht="5.0999999999999996" customHeight="1" x14ac:dyDescent="0.2">
      <c r="A68" s="2"/>
      <c r="B68" s="2"/>
      <c r="C68" s="14"/>
      <c r="D68" s="16"/>
      <c r="E68" s="14"/>
    </row>
    <row r="69" spans="1:10" ht="15.75" customHeight="1" x14ac:dyDescent="0.25">
      <c r="A69" s="2" t="s">
        <v>61</v>
      </c>
      <c r="B69" s="2"/>
      <c r="C69" s="2"/>
      <c r="D69" s="18">
        <v>181</v>
      </c>
      <c r="E69" s="2" t="s">
        <v>62</v>
      </c>
      <c r="F69" s="2"/>
      <c r="G69" s="2"/>
      <c r="H69" s="2"/>
      <c r="I69" s="2"/>
      <c r="J69" s="2"/>
    </row>
    <row r="70" spans="1:10" ht="15.75" x14ac:dyDescent="0.25">
      <c r="A70" s="2"/>
      <c r="B70" s="2"/>
      <c r="C70" s="2"/>
      <c r="D70" s="18"/>
      <c r="E70" s="2" t="s">
        <v>63</v>
      </c>
      <c r="F70" s="2"/>
      <c r="G70" s="2"/>
      <c r="H70" s="2"/>
      <c r="I70" s="2"/>
      <c r="J70" s="2"/>
    </row>
    <row r="71" spans="1:10" ht="15" x14ac:dyDescent="0.2">
      <c r="D71" s="19"/>
      <c r="E71" s="2" t="s">
        <v>64</v>
      </c>
      <c r="F71" s="2"/>
      <c r="G71" s="2"/>
      <c r="H71" s="2"/>
      <c r="I71" s="2"/>
      <c r="J71" s="2"/>
    </row>
    <row r="72" spans="1:10" ht="5.0999999999999996" customHeight="1" x14ac:dyDescent="0.25">
      <c r="A72" s="2"/>
      <c r="B72" s="2"/>
      <c r="C72" s="2"/>
      <c r="D72" s="18"/>
      <c r="E72" s="2"/>
    </row>
    <row r="73" spans="1:10" ht="15.75" x14ac:dyDescent="0.25">
      <c r="A73" s="2" t="s">
        <v>65</v>
      </c>
      <c r="B73" s="2"/>
      <c r="C73" s="2"/>
      <c r="D73" s="18">
        <v>204.2</v>
      </c>
      <c r="E73" s="2" t="s">
        <v>66</v>
      </c>
      <c r="F73" s="2"/>
      <c r="G73" s="2"/>
      <c r="H73" s="2"/>
      <c r="I73" s="2"/>
      <c r="J73" s="2"/>
    </row>
    <row r="74" spans="1:10" ht="15.75" hidden="1" x14ac:dyDescent="0.25">
      <c r="A74" s="2"/>
      <c r="B74" s="2"/>
      <c r="C74" s="2"/>
      <c r="D74" s="18"/>
      <c r="E74" s="395"/>
      <c r="F74" s="2"/>
      <c r="G74" s="2"/>
      <c r="H74" s="2"/>
      <c r="I74" s="2"/>
      <c r="J74" s="2"/>
    </row>
    <row r="75" spans="1:10" ht="5.0999999999999996" customHeight="1" x14ac:dyDescent="0.2">
      <c r="D75" s="19"/>
      <c r="E75" s="2"/>
    </row>
    <row r="76" spans="1:10" ht="15.75" x14ac:dyDescent="0.25">
      <c r="A76" s="2" t="s">
        <v>67</v>
      </c>
      <c r="D76" s="18">
        <v>204.3</v>
      </c>
      <c r="E76" s="2" t="s">
        <v>68</v>
      </c>
      <c r="F76" s="2"/>
      <c r="G76" s="2"/>
      <c r="H76" s="2"/>
    </row>
    <row r="77" spans="1:10" ht="15.75" x14ac:dyDescent="0.25">
      <c r="A77" s="2" t="s">
        <v>69</v>
      </c>
      <c r="D77" s="18">
        <v>813</v>
      </c>
      <c r="E77" s="2" t="s">
        <v>70</v>
      </c>
      <c r="F77" s="2"/>
      <c r="G77" s="2"/>
      <c r="H77" s="2"/>
    </row>
    <row r="78" spans="1:10" ht="5.0999999999999996" customHeight="1" x14ac:dyDescent="0.25">
      <c r="A78" s="2"/>
      <c r="D78" s="18"/>
      <c r="E78" s="2"/>
      <c r="F78" s="2"/>
      <c r="G78" s="2"/>
      <c r="H78" s="2"/>
    </row>
    <row r="79" spans="1:10" ht="15" x14ac:dyDescent="0.2">
      <c r="A79" s="2"/>
      <c r="B79" s="2"/>
      <c r="C79" s="2"/>
      <c r="D79" s="8"/>
      <c r="E79" s="2"/>
    </row>
    <row r="80" spans="1:10" s="400" customFormat="1" ht="18" x14ac:dyDescent="0.25">
      <c r="A80" s="398" t="s">
        <v>71</v>
      </c>
      <c r="B80" s="399"/>
      <c r="C80" s="399"/>
      <c r="D80" s="399"/>
    </row>
    <row r="81" spans="1:8" s="400" customFormat="1" ht="15.75" x14ac:dyDescent="0.25">
      <c r="A81" s="395" t="s">
        <v>72</v>
      </c>
      <c r="B81" s="395"/>
      <c r="C81" s="395"/>
      <c r="D81" s="395"/>
      <c r="E81" s="395"/>
    </row>
    <row r="82" spans="1:8" s="400" customFormat="1" ht="15" x14ac:dyDescent="0.2">
      <c r="A82" s="395" t="s">
        <v>73</v>
      </c>
      <c r="B82" s="395"/>
      <c r="C82" s="395"/>
      <c r="D82" s="395"/>
      <c r="E82" s="395"/>
    </row>
    <row r="83" spans="1:8" s="400" customFormat="1" ht="15" x14ac:dyDescent="0.2">
      <c r="A83" s="401"/>
      <c r="B83" s="402" t="s">
        <v>41</v>
      </c>
      <c r="C83" s="401" t="s">
        <v>42</v>
      </c>
      <c r="D83" s="395"/>
      <c r="E83" s="395"/>
    </row>
    <row r="84" spans="1:8" s="400" customFormat="1" ht="15" x14ac:dyDescent="0.2">
      <c r="A84" s="395" t="s">
        <v>74</v>
      </c>
      <c r="B84" s="403">
        <v>206.2</v>
      </c>
      <c r="C84" s="395" t="s">
        <v>75</v>
      </c>
      <c r="D84" s="395"/>
      <c r="E84" s="395"/>
    </row>
    <row r="85" spans="1:8" s="400" customFormat="1" ht="15" x14ac:dyDescent="0.2">
      <c r="A85" s="395"/>
      <c r="B85" s="403"/>
      <c r="C85" s="395" t="s">
        <v>76</v>
      </c>
      <c r="D85" s="395"/>
      <c r="E85" s="395"/>
    </row>
    <row r="86" spans="1:8" s="400" customFormat="1" ht="5.25" customHeight="1" x14ac:dyDescent="0.2">
      <c r="A86" s="395"/>
      <c r="B86" s="403"/>
      <c r="C86" s="395"/>
      <c r="D86" s="395"/>
      <c r="E86" s="395"/>
    </row>
    <row r="87" spans="1:8" s="400" customFormat="1" ht="15.75" x14ac:dyDescent="0.25">
      <c r="A87" s="395" t="s">
        <v>77</v>
      </c>
      <c r="B87" s="403">
        <v>205</v>
      </c>
      <c r="C87" s="395" t="s">
        <v>78</v>
      </c>
      <c r="D87" s="395"/>
      <c r="E87" s="395"/>
    </row>
    <row r="88" spans="1:8" s="400" customFormat="1" ht="15.75" x14ac:dyDescent="0.25">
      <c r="A88" s="395"/>
      <c r="B88" s="403"/>
      <c r="C88" s="404" t="s">
        <v>79</v>
      </c>
      <c r="D88" s="395"/>
      <c r="E88" s="395"/>
    </row>
    <row r="89" spans="1:8" s="400" customFormat="1" ht="6.75" customHeight="1" x14ac:dyDescent="0.2">
      <c r="A89" s="395"/>
      <c r="B89" s="395"/>
      <c r="C89" s="395"/>
      <c r="D89" s="395"/>
      <c r="E89" s="395"/>
    </row>
    <row r="90" spans="1:8" s="400" customFormat="1" ht="15.75" x14ac:dyDescent="0.25">
      <c r="A90" s="395" t="s">
        <v>80</v>
      </c>
      <c r="B90" s="403">
        <v>205</v>
      </c>
      <c r="C90" s="395" t="s">
        <v>81</v>
      </c>
      <c r="D90" s="395"/>
      <c r="E90" s="395"/>
    </row>
    <row r="91" spans="1:8" s="400" customFormat="1" ht="15" x14ac:dyDescent="0.2">
      <c r="A91" s="395"/>
      <c r="B91" s="395"/>
      <c r="C91" s="395" t="s">
        <v>82</v>
      </c>
      <c r="D91" s="395"/>
      <c r="E91" s="395"/>
    </row>
    <row r="92" spans="1:8" s="400" customFormat="1" ht="16.5" customHeight="1" thickBot="1" x14ac:dyDescent="0.25">
      <c r="C92" s="405" t="s">
        <v>83</v>
      </c>
    </row>
    <row r="93" spans="1:8" ht="44.25" customHeight="1" thickTop="1" thickBot="1" x14ac:dyDescent="0.25">
      <c r="A93" s="419" t="s">
        <v>84</v>
      </c>
      <c r="B93" s="420"/>
      <c r="C93" s="420"/>
      <c r="D93" s="420"/>
      <c r="E93" s="420"/>
      <c r="F93" s="420"/>
      <c r="G93" s="420"/>
      <c r="H93" s="421"/>
    </row>
    <row r="94" spans="1:8" ht="12.75" customHeight="1" thickTop="1" x14ac:dyDescent="0.2">
      <c r="A94" s="422" t="s">
        <v>85</v>
      </c>
      <c r="B94" s="423"/>
      <c r="C94" s="423"/>
      <c r="D94" s="423"/>
      <c r="E94" s="423"/>
      <c r="F94" s="423"/>
      <c r="G94" s="423"/>
      <c r="H94" s="424"/>
    </row>
    <row r="95" spans="1:8" ht="3.75" customHeight="1" x14ac:dyDescent="0.2">
      <c r="A95" s="422"/>
      <c r="B95" s="423"/>
      <c r="C95" s="423"/>
      <c r="D95" s="423"/>
      <c r="E95" s="423"/>
      <c r="F95" s="423"/>
      <c r="G95" s="423"/>
      <c r="H95" s="424"/>
    </row>
    <row r="96" spans="1:8" ht="9.75" customHeight="1" thickBot="1" x14ac:dyDescent="0.25">
      <c r="A96" s="425"/>
      <c r="B96" s="426"/>
      <c r="C96" s="426"/>
      <c r="D96" s="426"/>
      <c r="E96" s="426"/>
      <c r="F96" s="426"/>
      <c r="G96" s="426"/>
      <c r="H96" s="427"/>
    </row>
    <row r="97" spans="1:8" ht="19.5" customHeight="1" x14ac:dyDescent="0.2">
      <c r="A97" s="68"/>
      <c r="B97" s="68"/>
      <c r="C97" s="68"/>
      <c r="D97" s="68"/>
      <c r="E97" s="68"/>
      <c r="F97" s="68"/>
      <c r="G97" s="68"/>
      <c r="H97" s="68"/>
    </row>
    <row r="98" spans="1:8" ht="19.5" customHeight="1" x14ac:dyDescent="0.2">
      <c r="A98" s="428" t="s">
        <v>86</v>
      </c>
      <c r="B98" s="428"/>
      <c r="C98" s="428"/>
      <c r="D98" s="429" t="s">
        <v>87</v>
      </c>
      <c r="E98" s="430"/>
      <c r="F98" s="430"/>
      <c r="G98" s="430"/>
      <c r="H98" s="430"/>
    </row>
    <row r="99" spans="1:8" ht="19.5" customHeight="1" x14ac:dyDescent="0.2">
      <c r="A99" s="68"/>
      <c r="B99" s="68"/>
      <c r="C99" s="68"/>
      <c r="D99" s="430"/>
      <c r="E99" s="430"/>
      <c r="F99" s="430"/>
      <c r="G99" s="430"/>
      <c r="H99" s="430"/>
    </row>
    <row r="100" spans="1:8" ht="11.25" customHeight="1" x14ac:dyDescent="0.2">
      <c r="A100" s="68"/>
      <c r="B100" s="68"/>
      <c r="C100" s="68"/>
      <c r="D100" s="430"/>
      <c r="E100" s="430"/>
      <c r="F100" s="430"/>
      <c r="G100" s="430"/>
      <c r="H100" s="430"/>
    </row>
    <row r="101" spans="1:8" ht="19.5" customHeight="1" x14ac:dyDescent="0.2">
      <c r="A101" s="68"/>
      <c r="B101" s="68"/>
      <c r="C101" s="68"/>
      <c r="D101" s="68"/>
      <c r="E101" s="68"/>
      <c r="F101" s="68"/>
      <c r="G101" s="68"/>
      <c r="H101" s="68"/>
    </row>
    <row r="102" spans="1:8" ht="18" x14ac:dyDescent="0.25">
      <c r="A102" s="15" t="s">
        <v>88</v>
      </c>
      <c r="B102" s="2"/>
      <c r="C102" s="2"/>
      <c r="D102" s="2"/>
      <c r="E102" s="2"/>
    </row>
    <row r="103" spans="1:8" ht="15" x14ac:dyDescent="0.2">
      <c r="A103" s="2" t="s">
        <v>89</v>
      </c>
      <c r="B103" s="2"/>
      <c r="C103" s="2"/>
      <c r="D103" s="2"/>
      <c r="E103" s="2"/>
    </row>
    <row r="104" spans="1:8" ht="15" x14ac:dyDescent="0.2">
      <c r="A104" s="7" t="s">
        <v>90</v>
      </c>
      <c r="B104" s="2" t="s">
        <v>91</v>
      </c>
      <c r="C104" s="2"/>
      <c r="D104" s="2"/>
      <c r="E104" s="2"/>
    </row>
    <row r="105" spans="1:8" ht="15" x14ac:dyDescent="0.2">
      <c r="A105" s="7" t="s">
        <v>90</v>
      </c>
      <c r="B105" s="2" t="s">
        <v>92</v>
      </c>
      <c r="C105" s="2"/>
      <c r="D105" s="2"/>
      <c r="E105" s="2"/>
    </row>
    <row r="106" spans="1:8" ht="15" x14ac:dyDescent="0.2">
      <c r="A106" s="2"/>
      <c r="B106" s="2"/>
      <c r="C106" s="2"/>
      <c r="D106" s="2"/>
      <c r="E106" s="2"/>
    </row>
    <row r="107" spans="1:8" ht="15.75" x14ac:dyDescent="0.25">
      <c r="A107" s="2" t="s">
        <v>93</v>
      </c>
      <c r="B107" s="2"/>
      <c r="C107" s="2"/>
      <c r="D107" s="8"/>
      <c r="E107" s="2"/>
    </row>
    <row r="108" spans="1:8" ht="15" x14ac:dyDescent="0.2">
      <c r="A108" s="2" t="s">
        <v>94</v>
      </c>
      <c r="B108" s="2"/>
      <c r="C108" s="8"/>
      <c r="D108" s="2"/>
    </row>
    <row r="109" spans="1:8" ht="15" x14ac:dyDescent="0.2">
      <c r="A109" s="2"/>
      <c r="B109" s="2"/>
      <c r="C109" s="8"/>
      <c r="D109" s="2"/>
    </row>
    <row r="110" spans="1:8" ht="15" x14ac:dyDescent="0.2">
      <c r="A110" s="9" t="s">
        <v>95</v>
      </c>
      <c r="B110" s="2" t="s">
        <v>96</v>
      </c>
      <c r="C110" s="2"/>
      <c r="D110" s="8"/>
      <c r="E110" s="2"/>
    </row>
    <row r="111" spans="1:8" ht="15" x14ac:dyDescent="0.2">
      <c r="A111" s="9"/>
      <c r="B111" s="2" t="s">
        <v>97</v>
      </c>
      <c r="C111" s="8"/>
      <c r="D111" s="2"/>
    </row>
    <row r="112" spans="1:8" ht="15" x14ac:dyDescent="0.2">
      <c r="A112" s="9"/>
      <c r="B112" s="2"/>
      <c r="C112" s="8"/>
      <c r="D112" s="2"/>
    </row>
    <row r="113" spans="1:5" ht="15" x14ac:dyDescent="0.2">
      <c r="A113" s="9" t="s">
        <v>98</v>
      </c>
      <c r="B113" s="2" t="s">
        <v>99</v>
      </c>
      <c r="C113" s="2"/>
      <c r="D113" s="8"/>
      <c r="E113" s="2"/>
    </row>
    <row r="114" spans="1:5" ht="15.75" x14ac:dyDescent="0.25">
      <c r="A114" s="9"/>
      <c r="B114" s="2" t="s">
        <v>100</v>
      </c>
      <c r="C114" s="8"/>
      <c r="D114" s="2"/>
    </row>
    <row r="115" spans="1:5" ht="15" x14ac:dyDescent="0.2">
      <c r="A115" s="9"/>
      <c r="B115" s="2" t="s">
        <v>101</v>
      </c>
      <c r="C115" s="8"/>
      <c r="D115" s="2"/>
    </row>
    <row r="116" spans="1:5" ht="15" x14ac:dyDescent="0.2">
      <c r="A116" s="9"/>
      <c r="B116" s="2"/>
      <c r="C116" s="8"/>
      <c r="D116" s="2"/>
    </row>
    <row r="117" spans="1:5" ht="15" x14ac:dyDescent="0.2">
      <c r="A117" s="9" t="s">
        <v>102</v>
      </c>
      <c r="B117" s="2" t="s">
        <v>103</v>
      </c>
      <c r="C117" s="2"/>
      <c r="D117" s="8"/>
      <c r="E117" s="2"/>
    </row>
    <row r="118" spans="1:5" ht="15" x14ac:dyDescent="0.2">
      <c r="A118" s="9"/>
      <c r="B118" s="2"/>
      <c r="C118" s="2"/>
      <c r="D118" s="8"/>
      <c r="E118" s="2"/>
    </row>
    <row r="119" spans="1:5" ht="15" x14ac:dyDescent="0.2">
      <c r="A119" s="9" t="s">
        <v>104</v>
      </c>
      <c r="B119" s="2" t="s">
        <v>105</v>
      </c>
      <c r="C119" s="2"/>
      <c r="D119" s="8"/>
      <c r="E119" s="2"/>
    </row>
    <row r="120" spans="1:5" ht="15" x14ac:dyDescent="0.2">
      <c r="A120" s="9"/>
      <c r="B120" s="2"/>
      <c r="C120" s="2"/>
      <c r="D120" s="8"/>
      <c r="E120" s="2"/>
    </row>
    <row r="121" spans="1:5" ht="15" x14ac:dyDescent="0.2">
      <c r="A121" s="10" t="s">
        <v>106</v>
      </c>
      <c r="B121" s="2"/>
      <c r="C121" s="2"/>
      <c r="D121" s="8"/>
      <c r="E121" s="2"/>
    </row>
    <row r="122" spans="1:5" ht="15" x14ac:dyDescent="0.2">
      <c r="A122" s="10" t="s">
        <v>107</v>
      </c>
      <c r="B122" s="2"/>
      <c r="C122" s="2"/>
      <c r="D122" s="8"/>
      <c r="E122" s="2"/>
    </row>
    <row r="123" spans="1:5" ht="9.75" customHeight="1" x14ac:dyDescent="0.25">
      <c r="A123" s="4"/>
      <c r="D123" s="1"/>
      <c r="E123" s="6"/>
    </row>
    <row r="125" spans="1:5" ht="37.5" customHeight="1" x14ac:dyDescent="0.25">
      <c r="A125" s="417"/>
      <c r="B125" s="417"/>
      <c r="C125" s="417"/>
      <c r="D125" s="417"/>
      <c r="E125" s="417"/>
    </row>
  </sheetData>
  <sheetProtection algorithmName="SHA-512" hashValue="bq++/sTiLE++daRAE1tufxu5KZlBc8biVL9l2aJbdrotIImog6dQyyBPLn681MSf4fOHdoszLsd4NJmjZIL8hw==" saltValue="9coaet91aOGqgKcM2K51aQ==" spinCount="100000" sheet="1" objects="1" scenarios="1"/>
  <mergeCells count="15">
    <mergeCell ref="A125:E125"/>
    <mergeCell ref="A1:E1"/>
    <mergeCell ref="A93:H93"/>
    <mergeCell ref="A94:H96"/>
    <mergeCell ref="A98:C98"/>
    <mergeCell ref="D98:H100"/>
    <mergeCell ref="A8:E8"/>
    <mergeCell ref="A4:E4"/>
    <mergeCell ref="A18:E19"/>
    <mergeCell ref="A17:E17"/>
    <mergeCell ref="A9:E9"/>
    <mergeCell ref="A23:E23"/>
    <mergeCell ref="A6:E6"/>
    <mergeCell ref="A5:E5"/>
    <mergeCell ref="A58:C58"/>
  </mergeCells>
  <hyperlinks>
    <hyperlink ref="A5" r:id="rId1" xr:uid="{BC8CE20C-BEA5-4267-82E5-A8E8DBDC435F}"/>
  </hyperlinks>
  <pageMargins left="0.2" right="0.2" top="0.25" bottom="0.25" header="0.3" footer="0.3"/>
  <pageSetup scale="53" fitToHeight="2" orientation="portrait" r:id="rId2"/>
  <headerFooter>
    <oddFooter>&amp;L&amp;8(revised 8/23)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0C650-DDAF-4625-AD88-20ECBFBBAC8A}">
  <sheetPr>
    <pageSetUpPr fitToPage="1"/>
  </sheetPr>
  <dimension ref="A1:K79"/>
  <sheetViews>
    <sheetView showGridLines="0" topLeftCell="A20" zoomScaleNormal="100" workbookViewId="0">
      <selection activeCell="E54" sqref="E54"/>
    </sheetView>
  </sheetViews>
  <sheetFormatPr defaultColWidth="8.85546875" defaultRowHeight="12.75" x14ac:dyDescent="0.2"/>
  <cols>
    <col min="1" max="1" width="11.7109375" style="119" customWidth="1"/>
    <col min="2" max="2" width="12.7109375" style="120" customWidth="1"/>
    <col min="3" max="3" width="15.5703125" style="120" customWidth="1"/>
    <col min="4" max="4" width="13.85546875" style="120" customWidth="1"/>
    <col min="5" max="5" width="15.42578125" style="120" bestFit="1" customWidth="1"/>
    <col min="6" max="6" width="14.28515625" style="120" customWidth="1"/>
    <col min="7" max="7" width="1.28515625" style="120" customWidth="1"/>
    <col min="8" max="8" width="15.42578125" style="120" customWidth="1"/>
    <col min="9" max="9" width="15.7109375" style="120" customWidth="1"/>
    <col min="10" max="10" width="0.85546875" style="120" customWidth="1"/>
    <col min="11" max="11" width="10" style="120" customWidth="1"/>
    <col min="12" max="16384" width="8.85546875" style="120"/>
  </cols>
  <sheetData>
    <row r="1" spans="1:11" ht="18" customHeight="1" thickBot="1" x14ac:dyDescent="0.25">
      <c r="A1" s="538" t="s">
        <v>405</v>
      </c>
      <c r="B1" s="538"/>
      <c r="C1" s="546"/>
      <c r="D1" s="546"/>
      <c r="E1" s="546"/>
      <c r="F1" s="546"/>
      <c r="H1" s="130" t="s">
        <v>179</v>
      </c>
      <c r="I1" s="198">
        <f>'Page 1'!H7</f>
        <v>0</v>
      </c>
    </row>
    <row r="2" spans="1:11" ht="17.100000000000001" customHeight="1" x14ac:dyDescent="0.2">
      <c r="A2" s="539" t="s">
        <v>406</v>
      </c>
      <c r="B2" s="539"/>
      <c r="C2" s="539"/>
      <c r="D2" s="539"/>
      <c r="E2" s="539"/>
      <c r="F2" s="539"/>
      <c r="G2" s="539"/>
      <c r="H2" s="539"/>
      <c r="I2" s="539"/>
    </row>
    <row r="3" spans="1:11" ht="11.1" customHeight="1" x14ac:dyDescent="0.2">
      <c r="A3" s="302" t="s">
        <v>407</v>
      </c>
      <c r="B3" s="119"/>
      <c r="C3" s="119"/>
      <c r="D3" s="119"/>
      <c r="E3" s="303" t="s">
        <v>408</v>
      </c>
      <c r="F3" s="304" t="s">
        <v>409</v>
      </c>
      <c r="G3" s="304"/>
      <c r="H3" s="304" t="s">
        <v>410</v>
      </c>
    </row>
    <row r="4" spans="1:11" ht="11.1" customHeight="1" x14ac:dyDescent="0.2">
      <c r="A4" s="305" t="s">
        <v>411</v>
      </c>
      <c r="B4" s="119"/>
      <c r="C4" s="97"/>
      <c r="D4" s="119"/>
      <c r="E4" s="306" t="s">
        <v>412</v>
      </c>
      <c r="F4" s="98"/>
      <c r="G4" s="133"/>
      <c r="H4" s="300"/>
    </row>
    <row r="5" spans="1:11" ht="11.1" customHeight="1" x14ac:dyDescent="0.2">
      <c r="A5" s="305" t="s">
        <v>413</v>
      </c>
      <c r="B5" s="119"/>
      <c r="C5" s="99"/>
      <c r="D5" s="119"/>
      <c r="E5" s="306" t="s">
        <v>414</v>
      </c>
      <c r="F5" s="100"/>
      <c r="G5" s="307"/>
      <c r="H5" s="100"/>
    </row>
    <row r="6" spans="1:11" ht="11.1" customHeight="1" x14ac:dyDescent="0.2">
      <c r="A6" s="305" t="s">
        <v>415</v>
      </c>
      <c r="B6" s="119"/>
      <c r="C6" s="99"/>
      <c r="D6" s="119"/>
      <c r="E6" s="306" t="s">
        <v>416</v>
      </c>
      <c r="F6" s="100"/>
      <c r="G6" s="307"/>
      <c r="H6" s="100"/>
    </row>
    <row r="7" spans="1:11" ht="11.1" customHeight="1" x14ac:dyDescent="0.2">
      <c r="A7" s="305" t="s">
        <v>417</v>
      </c>
      <c r="B7" s="119"/>
      <c r="C7" s="99"/>
      <c r="D7" s="119"/>
      <c r="E7" s="306" t="s">
        <v>418</v>
      </c>
      <c r="F7" s="100"/>
      <c r="G7" s="307"/>
      <c r="H7" s="100"/>
    </row>
    <row r="8" spans="1:11" ht="11.1" customHeight="1" x14ac:dyDescent="0.2">
      <c r="A8" s="305" t="s">
        <v>419</v>
      </c>
      <c r="B8" s="119"/>
      <c r="C8" s="99"/>
      <c r="D8" s="119"/>
      <c r="E8" s="306" t="s">
        <v>420</v>
      </c>
      <c r="F8" s="100"/>
      <c r="G8" s="307"/>
      <c r="H8" s="100"/>
    </row>
    <row r="9" spans="1:11" ht="11.1" customHeight="1" x14ac:dyDescent="0.2">
      <c r="B9" s="119"/>
      <c r="C9" s="231"/>
      <c r="D9" s="119"/>
      <c r="E9" s="306" t="s">
        <v>421</v>
      </c>
      <c r="F9" s="100"/>
      <c r="G9" s="307"/>
      <c r="H9" s="100"/>
    </row>
    <row r="10" spans="1:11" ht="5.0999999999999996" customHeight="1" thickBot="1" x14ac:dyDescent="0.25"/>
    <row r="11" spans="1:11" ht="12.95" customHeight="1" thickTop="1" thickBot="1" x14ac:dyDescent="0.25">
      <c r="A11" s="481" t="s">
        <v>422</v>
      </c>
      <c r="B11" s="481"/>
      <c r="C11" s="481"/>
      <c r="D11" s="533"/>
      <c r="E11" s="532" t="s">
        <v>423</v>
      </c>
      <c r="F11" s="481"/>
      <c r="G11" s="481"/>
      <c r="H11" s="481"/>
      <c r="I11" s="533"/>
      <c r="J11" s="130"/>
      <c r="K11" s="130"/>
    </row>
    <row r="12" spans="1:11" s="127" customFormat="1" ht="12.75" customHeight="1" thickTop="1" x14ac:dyDescent="0.2">
      <c r="A12" s="544" t="s">
        <v>424</v>
      </c>
      <c r="B12" s="544"/>
      <c r="C12" s="544"/>
      <c r="D12" s="33"/>
      <c r="E12" s="308" t="s">
        <v>425</v>
      </c>
      <c r="F12" s="309"/>
      <c r="G12" s="309"/>
      <c r="H12" s="309"/>
      <c r="I12" s="33"/>
    </row>
    <row r="13" spans="1:11" s="127" customFormat="1" ht="12.75" customHeight="1" x14ac:dyDescent="0.2">
      <c r="A13" s="543" t="s">
        <v>426</v>
      </c>
      <c r="B13" s="543"/>
      <c r="C13" s="543"/>
      <c r="D13" s="34"/>
      <c r="E13" s="310" t="s">
        <v>427</v>
      </c>
      <c r="F13" s="311"/>
      <c r="G13" s="311"/>
      <c r="H13" s="311"/>
      <c r="I13" s="34"/>
      <c r="K13" s="312"/>
    </row>
    <row r="14" spans="1:11" s="127" customFormat="1" ht="12.75" customHeight="1" x14ac:dyDescent="0.2">
      <c r="A14" s="543" t="s">
        <v>428</v>
      </c>
      <c r="B14" s="543"/>
      <c r="C14" s="543"/>
      <c r="D14" s="34"/>
      <c r="E14" s="310" t="s">
        <v>429</v>
      </c>
      <c r="F14" s="311"/>
      <c r="G14" s="311"/>
      <c r="H14" s="311"/>
      <c r="I14" s="34"/>
    </row>
    <row r="15" spans="1:11" s="127" customFormat="1" ht="12.75" customHeight="1" x14ac:dyDescent="0.2">
      <c r="A15" s="543" t="s">
        <v>430</v>
      </c>
      <c r="B15" s="543"/>
      <c r="C15" s="543"/>
      <c r="D15" s="34"/>
      <c r="E15" s="310" t="s">
        <v>431</v>
      </c>
      <c r="F15" s="311"/>
      <c r="G15" s="311"/>
      <c r="H15" s="311"/>
      <c r="I15" s="34"/>
      <c r="K15" s="312"/>
    </row>
    <row r="16" spans="1:11" s="127" customFormat="1" ht="12.75" customHeight="1" x14ac:dyDescent="0.2">
      <c r="A16" s="543" t="s">
        <v>432</v>
      </c>
      <c r="B16" s="543"/>
      <c r="C16" s="543"/>
      <c r="D16" s="34"/>
      <c r="E16" s="310" t="s">
        <v>433</v>
      </c>
      <c r="F16" s="311"/>
      <c r="G16" s="311"/>
      <c r="H16" s="311"/>
      <c r="I16" s="34"/>
      <c r="K16" s="312"/>
    </row>
    <row r="17" spans="1:11" s="127" customFormat="1" ht="12.75" customHeight="1" x14ac:dyDescent="0.2">
      <c r="A17" s="543" t="s">
        <v>434</v>
      </c>
      <c r="B17" s="543"/>
      <c r="C17" s="543"/>
      <c r="D17" s="34"/>
      <c r="E17" s="310" t="s">
        <v>435</v>
      </c>
      <c r="F17" s="311"/>
      <c r="G17" s="311"/>
      <c r="H17" s="311"/>
      <c r="I17" s="34"/>
    </row>
    <row r="18" spans="1:11" s="127" customFormat="1" ht="12.75" customHeight="1" x14ac:dyDescent="0.2">
      <c r="A18" s="543" t="s">
        <v>436</v>
      </c>
      <c r="B18" s="543"/>
      <c r="C18" s="543"/>
      <c r="D18" s="34"/>
      <c r="E18" s="310" t="s">
        <v>437</v>
      </c>
      <c r="F18" s="311"/>
      <c r="G18" s="311"/>
      <c r="H18" s="311"/>
      <c r="I18" s="34"/>
      <c r="K18" s="312"/>
    </row>
    <row r="19" spans="1:11" s="127" customFormat="1" ht="12.75" customHeight="1" x14ac:dyDescent="0.2">
      <c r="A19" s="543" t="s">
        <v>438</v>
      </c>
      <c r="B19" s="543"/>
      <c r="C19" s="543"/>
      <c r="D19" s="34"/>
      <c r="E19" s="310" t="s">
        <v>439</v>
      </c>
      <c r="F19" s="311"/>
      <c r="G19" s="311"/>
      <c r="H19" s="311"/>
      <c r="I19" s="34"/>
    </row>
    <row r="20" spans="1:11" s="127" customFormat="1" ht="12.75" customHeight="1" x14ac:dyDescent="0.2">
      <c r="A20" s="543" t="s">
        <v>440</v>
      </c>
      <c r="B20" s="543"/>
      <c r="C20" s="543"/>
      <c r="D20" s="33"/>
      <c r="E20" s="310" t="s">
        <v>441</v>
      </c>
      <c r="F20" s="311"/>
      <c r="G20" s="311"/>
      <c r="H20" s="311"/>
      <c r="I20" s="34"/>
      <c r="K20" s="312"/>
    </row>
    <row r="21" spans="1:11" s="127" customFormat="1" ht="12.75" customHeight="1" x14ac:dyDescent="0.2">
      <c r="A21" s="543" t="s">
        <v>442</v>
      </c>
      <c r="B21" s="543"/>
      <c r="C21" s="543"/>
      <c r="D21" s="34"/>
      <c r="E21" s="310" t="s">
        <v>443</v>
      </c>
      <c r="F21" s="311"/>
      <c r="G21" s="311"/>
      <c r="H21" s="311"/>
      <c r="I21" s="33"/>
    </row>
    <row r="22" spans="1:11" s="127" customFormat="1" ht="12.75" customHeight="1" x14ac:dyDescent="0.2">
      <c r="A22" s="543" t="s">
        <v>444</v>
      </c>
      <c r="B22" s="543"/>
      <c r="C22" s="543"/>
      <c r="D22" s="34"/>
      <c r="E22" s="310" t="s">
        <v>445</v>
      </c>
      <c r="F22" s="311"/>
      <c r="G22" s="311"/>
      <c r="H22" s="311"/>
      <c r="I22" s="33"/>
      <c r="K22" s="312"/>
    </row>
    <row r="23" spans="1:11" s="127" customFormat="1" ht="12.75" customHeight="1" x14ac:dyDescent="0.2">
      <c r="A23" s="543" t="s">
        <v>446</v>
      </c>
      <c r="B23" s="543"/>
      <c r="C23" s="543"/>
      <c r="D23" s="34"/>
      <c r="E23" s="310" t="s">
        <v>447</v>
      </c>
      <c r="F23" s="311"/>
      <c r="G23" s="311"/>
      <c r="H23" s="311"/>
      <c r="I23" s="34"/>
    </row>
    <row r="24" spans="1:11" s="127" customFormat="1" ht="12.75" hidden="1" customHeight="1" x14ac:dyDescent="0.2">
      <c r="A24" s="543" t="s">
        <v>448</v>
      </c>
      <c r="B24" s="543"/>
      <c r="C24" s="543"/>
      <c r="D24" s="34"/>
      <c r="E24" s="310"/>
      <c r="F24" s="311"/>
      <c r="G24" s="311"/>
      <c r="H24" s="311"/>
      <c r="I24" s="87"/>
    </row>
    <row r="25" spans="1:11" s="127" customFormat="1" ht="12.75" customHeight="1" x14ac:dyDescent="0.2">
      <c r="A25" s="543" t="s">
        <v>449</v>
      </c>
      <c r="B25" s="543"/>
      <c r="C25" s="543"/>
      <c r="D25" s="34"/>
      <c r="E25" s="310" t="s">
        <v>450</v>
      </c>
      <c r="F25" s="311"/>
      <c r="G25" s="311"/>
      <c r="H25" s="311"/>
      <c r="I25" s="87"/>
      <c r="J25" s="313"/>
      <c r="K25" s="313"/>
    </row>
    <row r="26" spans="1:11" ht="15.75" customHeight="1" x14ac:dyDescent="0.2">
      <c r="A26" s="545"/>
      <c r="B26" s="545"/>
      <c r="C26" s="124" t="s">
        <v>451</v>
      </c>
      <c r="D26" s="44">
        <f>SUM(D12:D25)</f>
        <v>0</v>
      </c>
      <c r="E26" s="130" t="s">
        <v>452</v>
      </c>
      <c r="F26" s="314"/>
      <c r="G26" s="315"/>
      <c r="H26" s="316"/>
      <c r="I26" s="44">
        <f>SUM(I12:I25)</f>
        <v>0</v>
      </c>
      <c r="J26" s="317"/>
      <c r="K26" s="317"/>
    </row>
    <row r="27" spans="1:11" ht="18" customHeight="1" x14ac:dyDescent="0.2">
      <c r="A27" s="545"/>
      <c r="B27" s="545"/>
      <c r="C27" s="315"/>
      <c r="D27" s="318"/>
      <c r="E27" s="130" t="s">
        <v>453</v>
      </c>
      <c r="F27" s="127"/>
      <c r="G27" s="127"/>
      <c r="H27" s="119"/>
      <c r="I27" s="88">
        <f>D26-I26</f>
        <v>0</v>
      </c>
      <c r="J27" s="317"/>
      <c r="K27" s="317"/>
    </row>
    <row r="28" spans="1:11" ht="11.25" customHeight="1" x14ac:dyDescent="0.2">
      <c r="A28" s="545"/>
      <c r="B28" s="545"/>
      <c r="C28" s="315"/>
      <c r="D28" s="319"/>
      <c r="E28" s="127" t="s">
        <v>454</v>
      </c>
      <c r="F28" s="127"/>
      <c r="G28" s="127"/>
      <c r="I28" s="320"/>
      <c r="J28" s="317"/>
      <c r="K28" s="317"/>
    </row>
    <row r="29" spans="1:11" ht="17.25" customHeight="1" thickBot="1" x14ac:dyDescent="0.25">
      <c r="A29" s="540" t="s">
        <v>455</v>
      </c>
      <c r="B29" s="541"/>
      <c r="C29" s="541"/>
      <c r="D29" s="541"/>
      <c r="E29" s="541"/>
      <c r="F29" s="541"/>
      <c r="G29" s="541"/>
      <c r="H29" s="541"/>
      <c r="I29" s="542"/>
      <c r="J29" s="317"/>
      <c r="K29" s="317"/>
    </row>
    <row r="30" spans="1:11" ht="12" customHeight="1" x14ac:dyDescent="0.2">
      <c r="A30" s="558" t="s">
        <v>456</v>
      </c>
      <c r="B30" s="558"/>
      <c r="C30" s="558"/>
      <c r="D30" s="558"/>
      <c r="E30" s="558"/>
      <c r="F30" s="558"/>
      <c r="G30" s="558"/>
      <c r="H30" s="558"/>
      <c r="I30" s="558"/>
      <c r="J30" s="321"/>
      <c r="K30" s="321"/>
    </row>
    <row r="31" spans="1:11" x14ac:dyDescent="0.2">
      <c r="A31" s="321"/>
      <c r="B31" s="321"/>
      <c r="C31" s="321" t="s">
        <v>250</v>
      </c>
      <c r="E31" s="321"/>
      <c r="F31" s="321"/>
      <c r="G31" s="321"/>
      <c r="H31" s="321"/>
      <c r="I31" s="321"/>
      <c r="J31" s="321"/>
      <c r="K31" s="321"/>
    </row>
    <row r="32" spans="1:11" s="47" customFormat="1" x14ac:dyDescent="0.2">
      <c r="A32" s="112" t="s">
        <v>457</v>
      </c>
      <c r="C32" s="20"/>
      <c r="D32" s="203" t="s">
        <v>251</v>
      </c>
      <c r="E32" s="568"/>
      <c r="F32" s="568"/>
      <c r="G32" s="568"/>
      <c r="H32" s="203" t="s">
        <v>253</v>
      </c>
      <c r="I32" s="55"/>
    </row>
    <row r="33" spans="1:11" x14ac:dyDescent="0.2">
      <c r="A33" s="112" t="s">
        <v>458</v>
      </c>
      <c r="C33" s="21"/>
      <c r="D33" s="203" t="s">
        <v>251</v>
      </c>
      <c r="E33" s="569"/>
      <c r="F33" s="569"/>
      <c r="G33" s="569"/>
      <c r="H33" s="203" t="s">
        <v>253</v>
      </c>
      <c r="I33" s="56"/>
    </row>
    <row r="34" spans="1:11" x14ac:dyDescent="0.2">
      <c r="A34" s="112" t="s">
        <v>459</v>
      </c>
      <c r="C34" s="21"/>
      <c r="D34" s="203" t="s">
        <v>251</v>
      </c>
      <c r="E34" s="569"/>
      <c r="F34" s="569"/>
      <c r="G34" s="569"/>
      <c r="H34" s="203" t="s">
        <v>253</v>
      </c>
      <c r="I34" s="56"/>
    </row>
    <row r="35" spans="1:11" x14ac:dyDescent="0.2">
      <c r="A35" s="112" t="s">
        <v>459</v>
      </c>
      <c r="B35" s="51"/>
      <c r="C35" s="21"/>
      <c r="D35" s="203" t="s">
        <v>251</v>
      </c>
      <c r="E35" s="569"/>
      <c r="F35" s="569"/>
      <c r="G35" s="569"/>
      <c r="H35" s="203" t="s">
        <v>253</v>
      </c>
      <c r="I35" s="56"/>
    </row>
    <row r="36" spans="1:11" x14ac:dyDescent="0.2">
      <c r="A36" s="112" t="s">
        <v>460</v>
      </c>
      <c r="B36" s="51"/>
      <c r="C36" s="21"/>
      <c r="D36" s="203" t="s">
        <v>251</v>
      </c>
      <c r="E36" s="569"/>
      <c r="F36" s="569"/>
      <c r="G36" s="569"/>
      <c r="H36" s="203" t="s">
        <v>253</v>
      </c>
      <c r="I36" s="56"/>
    </row>
    <row r="37" spans="1:11" ht="12.75" customHeight="1" x14ac:dyDescent="0.2">
      <c r="A37" s="112" t="s">
        <v>461</v>
      </c>
      <c r="B37" s="51"/>
      <c r="C37" s="6" t="s">
        <v>462</v>
      </c>
      <c r="D37" s="6"/>
      <c r="E37" s="6"/>
      <c r="F37" s="6"/>
      <c r="G37" s="6"/>
      <c r="H37" s="203" t="s">
        <v>253</v>
      </c>
      <c r="I37" s="56"/>
    </row>
    <row r="38" spans="1:11" ht="18" customHeight="1" x14ac:dyDescent="0.2">
      <c r="A38" s="51"/>
      <c r="B38" s="51"/>
      <c r="C38" s="127"/>
      <c r="D38" s="123"/>
      <c r="E38" s="561" t="s">
        <v>463</v>
      </c>
      <c r="F38" s="561"/>
      <c r="G38" s="561"/>
      <c r="H38" s="561"/>
      <c r="I38" s="35">
        <f>SUM(I32:I37)</f>
        <v>0</v>
      </c>
    </row>
    <row r="39" spans="1:11" s="325" customFormat="1" ht="12" customHeight="1" x14ac:dyDescent="0.2">
      <c r="A39" s="323"/>
      <c r="B39" s="324"/>
      <c r="C39" s="324" t="s">
        <v>250</v>
      </c>
      <c r="E39" s="324" t="s">
        <v>464</v>
      </c>
      <c r="F39" s="324"/>
      <c r="G39" s="324"/>
      <c r="H39" s="324"/>
      <c r="I39" s="324"/>
      <c r="J39" s="324"/>
      <c r="K39" s="324"/>
    </row>
    <row r="40" spans="1:11" ht="12.75" customHeight="1" x14ac:dyDescent="0.2">
      <c r="A40" s="112" t="s">
        <v>465</v>
      </c>
      <c r="B40" s="51"/>
      <c r="C40" s="61"/>
      <c r="D40" s="203" t="s">
        <v>251</v>
      </c>
      <c r="E40" s="568"/>
      <c r="F40" s="568"/>
      <c r="G40" s="568"/>
      <c r="H40" s="203" t="s">
        <v>253</v>
      </c>
      <c r="I40" s="57"/>
    </row>
    <row r="41" spans="1:11" ht="12.75" customHeight="1" x14ac:dyDescent="0.2">
      <c r="A41" s="112" t="s">
        <v>466</v>
      </c>
      <c r="B41" s="51"/>
      <c r="C41" s="21"/>
      <c r="D41" s="203" t="s">
        <v>251</v>
      </c>
      <c r="E41" s="568"/>
      <c r="F41" s="568"/>
      <c r="G41" s="568"/>
      <c r="H41" s="203" t="s">
        <v>253</v>
      </c>
      <c r="I41" s="56"/>
    </row>
    <row r="42" spans="1:11" ht="12.75" customHeight="1" x14ac:dyDescent="0.2">
      <c r="A42" s="112" t="s">
        <v>467</v>
      </c>
      <c r="B42" s="51"/>
      <c r="C42" s="21"/>
      <c r="D42" s="203" t="s">
        <v>251</v>
      </c>
      <c r="E42" s="568"/>
      <c r="F42" s="568"/>
      <c r="G42" s="568"/>
      <c r="H42" s="203" t="s">
        <v>253</v>
      </c>
      <c r="I42" s="56"/>
    </row>
    <row r="43" spans="1:11" ht="12.75" customHeight="1" x14ac:dyDescent="0.2">
      <c r="A43" s="112" t="s">
        <v>467</v>
      </c>
      <c r="B43" s="51"/>
      <c r="C43" s="21"/>
      <c r="D43" s="203" t="s">
        <v>251</v>
      </c>
      <c r="E43" s="568"/>
      <c r="F43" s="568"/>
      <c r="G43" s="568"/>
      <c r="H43" s="203" t="s">
        <v>253</v>
      </c>
      <c r="I43" s="56"/>
    </row>
    <row r="44" spans="1:11" ht="12.75" customHeight="1" x14ac:dyDescent="0.2">
      <c r="A44" s="112" t="s">
        <v>468</v>
      </c>
      <c r="B44" s="51"/>
      <c r="C44" s="21"/>
      <c r="D44" s="203" t="s">
        <v>251</v>
      </c>
      <c r="E44" s="568"/>
      <c r="F44" s="568"/>
      <c r="G44" s="568"/>
      <c r="H44" s="203" t="s">
        <v>253</v>
      </c>
      <c r="I44" s="56"/>
    </row>
    <row r="45" spans="1:11" customFormat="1" ht="17.100000000000001" customHeight="1" x14ac:dyDescent="0.2">
      <c r="A45" s="54"/>
      <c r="B45" s="54"/>
      <c r="C45" s="562" t="s">
        <v>469</v>
      </c>
      <c r="D45" s="562"/>
      <c r="E45" s="562"/>
      <c r="F45" s="562"/>
      <c r="G45" s="562"/>
      <c r="H45" s="562"/>
      <c r="I45" s="77">
        <f>SUM(I40:I44)</f>
        <v>0</v>
      </c>
      <c r="J45" s="326"/>
      <c r="K45" s="120"/>
    </row>
    <row r="46" spans="1:11" customFormat="1" ht="17.100000000000001" customHeight="1" x14ac:dyDescent="0.2">
      <c r="A46" s="54"/>
      <c r="B46" s="54"/>
      <c r="C46" s="6"/>
      <c r="D46" s="562" t="s">
        <v>470</v>
      </c>
      <c r="E46" s="562"/>
      <c r="F46" s="562"/>
      <c r="G46" s="562"/>
      <c r="H46" s="562"/>
      <c r="I46" s="86">
        <f>I38+I45</f>
        <v>0</v>
      </c>
      <c r="K46" s="120"/>
    </row>
    <row r="47" spans="1:11" ht="15.75" customHeight="1" x14ac:dyDescent="0.2">
      <c r="A47" s="563" t="s">
        <v>471</v>
      </c>
      <c r="B47" s="563"/>
      <c r="C47" s="563"/>
      <c r="D47" s="563"/>
      <c r="E47" s="563"/>
      <c r="F47" s="563"/>
      <c r="G47" s="113"/>
      <c r="H47" s="203" t="s">
        <v>253</v>
      </c>
      <c r="I47" s="327">
        <f>'PG 7, Perm Maint Goal'!C89</f>
        <v>0</v>
      </c>
      <c r="J47" s="115"/>
    </row>
    <row r="48" spans="1:11" ht="16.5" customHeight="1" thickBot="1" x14ac:dyDescent="0.25">
      <c r="B48" s="479" t="s">
        <v>472</v>
      </c>
      <c r="C48" s="479"/>
      <c r="D48" s="479"/>
      <c r="E48" s="479"/>
      <c r="F48" s="479"/>
      <c r="G48" s="479"/>
      <c r="H48" s="479"/>
      <c r="I48" s="114">
        <f>I46+I47</f>
        <v>0</v>
      </c>
    </row>
    <row r="49" spans="1:11" ht="18.75" customHeight="1" thickTop="1" x14ac:dyDescent="0.2">
      <c r="A49" s="328"/>
      <c r="B49" s="329"/>
      <c r="C49" s="329"/>
      <c r="D49" s="330" t="s">
        <v>473</v>
      </c>
      <c r="E49" s="331">
        <f>'PG 7, Perm Maint Goal'!C87</f>
        <v>0</v>
      </c>
      <c r="H49" s="322" t="s">
        <v>474</v>
      </c>
      <c r="I49" s="332"/>
    </row>
    <row r="50" spans="1:11" ht="12" customHeight="1" thickBot="1" x14ac:dyDescent="0.25">
      <c r="A50" s="534" t="s">
        <v>475</v>
      </c>
      <c r="B50" s="535"/>
      <c r="C50" s="535"/>
      <c r="D50" s="535"/>
      <c r="E50" s="536"/>
    </row>
    <row r="51" spans="1:11" ht="5.25" customHeight="1" thickTop="1" thickBot="1" x14ac:dyDescent="0.25">
      <c r="A51" s="333"/>
      <c r="B51" s="333"/>
      <c r="C51" s="333"/>
      <c r="D51" s="333"/>
      <c r="E51" s="333"/>
      <c r="F51" s="333"/>
      <c r="G51" s="333"/>
      <c r="H51" s="333"/>
      <c r="I51" s="333"/>
      <c r="J51" s="333"/>
      <c r="K51" s="333"/>
    </row>
    <row r="52" spans="1:11" ht="5.0999999999999996" customHeight="1" thickTop="1" thickBot="1" x14ac:dyDescent="0.25">
      <c r="A52" s="537"/>
      <c r="B52" s="537"/>
      <c r="C52" s="537"/>
      <c r="D52" s="537"/>
      <c r="E52" s="537"/>
      <c r="F52" s="537"/>
      <c r="G52" s="537"/>
      <c r="H52" s="537"/>
      <c r="I52" s="537"/>
      <c r="J52" s="537"/>
      <c r="K52" s="537"/>
    </row>
    <row r="53" spans="1:11" ht="13.5" thickBot="1" x14ac:dyDescent="0.25">
      <c r="A53" s="550" t="s">
        <v>476</v>
      </c>
      <c r="B53" s="551"/>
      <c r="C53" s="551"/>
      <c r="D53" s="551"/>
      <c r="E53" s="551"/>
      <c r="F53" s="334"/>
    </row>
    <row r="54" spans="1:11" x14ac:dyDescent="0.2">
      <c r="A54" s="552" t="s">
        <v>477</v>
      </c>
      <c r="B54" s="553"/>
      <c r="C54" s="553"/>
      <c r="D54" s="553"/>
      <c r="E54" s="340">
        <v>0</v>
      </c>
      <c r="F54" s="335"/>
      <c r="G54" s="127" t="s">
        <v>478</v>
      </c>
    </row>
    <row r="55" spans="1:11" ht="6" customHeight="1" x14ac:dyDescent="0.2">
      <c r="A55" s="336"/>
      <c r="B55" s="337"/>
      <c r="C55" s="337"/>
      <c r="F55" s="335"/>
    </row>
    <row r="56" spans="1:11" x14ac:dyDescent="0.2">
      <c r="A56" s="554" t="s">
        <v>451</v>
      </c>
      <c r="B56" s="555"/>
      <c r="C56" s="555"/>
      <c r="D56" s="555"/>
      <c r="E56" s="338">
        <f>D26</f>
        <v>0</v>
      </c>
      <c r="F56" s="335"/>
      <c r="G56" s="127" t="s">
        <v>479</v>
      </c>
    </row>
    <row r="57" spans="1:11" ht="6" customHeight="1" x14ac:dyDescent="0.2">
      <c r="A57" s="554"/>
      <c r="B57" s="555"/>
      <c r="C57" s="555"/>
      <c r="D57" s="555"/>
      <c r="F57" s="335"/>
    </row>
    <row r="58" spans="1:11" x14ac:dyDescent="0.2">
      <c r="A58" s="554" t="s">
        <v>480</v>
      </c>
      <c r="B58" s="555"/>
      <c r="C58" s="555"/>
      <c r="D58" s="555"/>
      <c r="E58" s="338">
        <f>-I26</f>
        <v>0</v>
      </c>
      <c r="F58" s="335"/>
      <c r="G58" s="127" t="s">
        <v>479</v>
      </c>
    </row>
    <row r="59" spans="1:11" ht="6" customHeight="1" x14ac:dyDescent="0.2">
      <c r="A59" s="554"/>
      <c r="B59" s="555"/>
      <c r="C59" s="555"/>
      <c r="D59" s="555"/>
      <c r="F59" s="335"/>
    </row>
    <row r="60" spans="1:11" x14ac:dyDescent="0.2">
      <c r="A60" s="554" t="s">
        <v>481</v>
      </c>
      <c r="B60" s="555"/>
      <c r="C60" s="555"/>
      <c r="D60" s="555"/>
      <c r="E60" s="245">
        <f>SUM(E54:E58)</f>
        <v>0</v>
      </c>
      <c r="F60" s="335"/>
    </row>
    <row r="61" spans="1:11" ht="6" customHeight="1" x14ac:dyDescent="0.2">
      <c r="A61" s="554"/>
      <c r="B61" s="555"/>
      <c r="C61" s="555"/>
      <c r="D61" s="555"/>
      <c r="F61" s="335"/>
    </row>
    <row r="62" spans="1:11" x14ac:dyDescent="0.2">
      <c r="A62" s="554" t="s">
        <v>482</v>
      </c>
      <c r="B62" s="555"/>
      <c r="C62" s="555"/>
      <c r="D62" s="555"/>
      <c r="E62" s="338">
        <f>I46</f>
        <v>0</v>
      </c>
      <c r="F62" s="335"/>
      <c r="G62" s="120" t="s">
        <v>483</v>
      </c>
    </row>
    <row r="63" spans="1:11" ht="6" customHeight="1" x14ac:dyDescent="0.2">
      <c r="A63" s="554"/>
      <c r="B63" s="555"/>
      <c r="C63" s="555"/>
      <c r="D63" s="555"/>
      <c r="F63" s="335"/>
    </row>
    <row r="64" spans="1:11" x14ac:dyDescent="0.2">
      <c r="A64" s="556" t="s">
        <v>484</v>
      </c>
      <c r="B64" s="555"/>
      <c r="C64" s="555"/>
      <c r="D64" s="555"/>
      <c r="E64" s="338">
        <f>E60-E62</f>
        <v>0</v>
      </c>
      <c r="F64" s="335"/>
      <c r="G64" s="339" t="s">
        <v>485</v>
      </c>
    </row>
    <row r="65" spans="1:11" x14ac:dyDescent="0.2">
      <c r="A65" s="566" t="s">
        <v>486</v>
      </c>
      <c r="B65" s="482"/>
      <c r="C65" s="482"/>
      <c r="D65" s="482"/>
      <c r="E65" s="482"/>
      <c r="F65" s="567"/>
      <c r="G65" s="339"/>
    </row>
    <row r="66" spans="1:11" ht="12" customHeight="1" x14ac:dyDescent="0.2">
      <c r="A66" s="566" t="s">
        <v>487</v>
      </c>
      <c r="B66" s="482"/>
      <c r="C66" s="482"/>
      <c r="D66" s="482"/>
      <c r="E66" s="482"/>
      <c r="F66" s="567"/>
      <c r="G66" s="339"/>
    </row>
    <row r="67" spans="1:11" x14ac:dyDescent="0.2">
      <c r="A67" s="559" t="s">
        <v>488</v>
      </c>
      <c r="B67" s="560"/>
      <c r="C67" s="560"/>
      <c r="F67" s="335"/>
      <c r="G67" s="6" t="s">
        <v>489</v>
      </c>
    </row>
    <row r="68" spans="1:11" x14ac:dyDescent="0.2">
      <c r="A68" s="570"/>
      <c r="B68" s="571"/>
      <c r="C68" s="571"/>
      <c r="D68" s="571"/>
      <c r="E68" s="571"/>
      <c r="F68" s="572"/>
      <c r="G68" s="6" t="s">
        <v>490</v>
      </c>
    </row>
    <row r="69" spans="1:11" x14ac:dyDescent="0.2">
      <c r="A69" s="570"/>
      <c r="B69" s="571"/>
      <c r="C69" s="571"/>
      <c r="D69" s="571"/>
      <c r="E69" s="571"/>
      <c r="F69" s="572"/>
      <c r="G69" s="127" t="s">
        <v>491</v>
      </c>
    </row>
    <row r="70" spans="1:11" x14ac:dyDescent="0.2">
      <c r="A70" s="570"/>
      <c r="B70" s="571"/>
      <c r="C70" s="571"/>
      <c r="D70" s="571"/>
      <c r="E70" s="571"/>
      <c r="F70" s="572"/>
      <c r="G70" s="127" t="s">
        <v>492</v>
      </c>
    </row>
    <row r="71" spans="1:11" ht="13.5" thickBot="1" x14ac:dyDescent="0.25">
      <c r="A71" s="573"/>
      <c r="B71" s="574"/>
      <c r="C71" s="574"/>
      <c r="D71" s="574"/>
      <c r="E71" s="574"/>
      <c r="F71" s="575"/>
      <c r="G71" s="127" t="s">
        <v>493</v>
      </c>
    </row>
    <row r="72" spans="1:11" ht="5.0999999999999996" customHeight="1" thickBot="1" x14ac:dyDescent="0.25"/>
    <row r="73" spans="1:11" ht="12" customHeight="1" thickTop="1" thickBot="1" x14ac:dyDescent="0.25">
      <c r="A73" s="564" t="s">
        <v>494</v>
      </c>
      <c r="B73" s="564"/>
      <c r="C73" s="564"/>
      <c r="D73" s="564"/>
      <c r="E73" s="564"/>
      <c r="F73" s="564"/>
      <c r="G73" s="564"/>
      <c r="H73" s="564"/>
      <c r="I73" s="564"/>
      <c r="J73" s="564"/>
      <c r="K73" s="564"/>
    </row>
    <row r="74" spans="1:11" ht="13.5" thickTop="1" x14ac:dyDescent="0.2">
      <c r="B74" s="119"/>
      <c r="C74" s="547" t="s">
        <v>495</v>
      </c>
      <c r="D74" s="548"/>
      <c r="E74" s="548"/>
      <c r="F74" s="548"/>
      <c r="G74" s="548"/>
      <c r="H74" s="548"/>
    </row>
    <row r="75" spans="1:11" x14ac:dyDescent="0.2">
      <c r="A75" s="549" t="s">
        <v>496</v>
      </c>
      <c r="B75" s="549"/>
      <c r="C75" s="127"/>
      <c r="D75" s="203" t="s">
        <v>497</v>
      </c>
      <c r="E75" s="127"/>
      <c r="F75" s="203" t="s">
        <v>498</v>
      </c>
      <c r="G75" s="127"/>
      <c r="H75" s="203" t="s">
        <v>499</v>
      </c>
    </row>
    <row r="76" spans="1:11" x14ac:dyDescent="0.2">
      <c r="A76" s="565"/>
      <c r="B76" s="565"/>
      <c r="C76" s="127"/>
      <c r="D76" s="32"/>
      <c r="E76" s="127"/>
      <c r="F76" s="110"/>
      <c r="G76" s="127"/>
      <c r="H76" s="27"/>
    </row>
    <row r="77" spans="1:11" x14ac:dyDescent="0.2">
      <c r="A77" s="557"/>
      <c r="B77" s="557"/>
      <c r="C77" s="127"/>
      <c r="D77" s="32"/>
      <c r="E77" s="127"/>
      <c r="F77" s="111"/>
      <c r="G77" s="127"/>
      <c r="H77" s="25"/>
    </row>
    <row r="78" spans="1:11" x14ac:dyDescent="0.2">
      <c r="A78" s="557"/>
      <c r="B78" s="557"/>
      <c r="C78" s="127"/>
      <c r="D78" s="32"/>
      <c r="E78" s="127"/>
      <c r="F78" s="111"/>
      <c r="G78" s="127"/>
      <c r="H78" s="25"/>
    </row>
    <row r="79" spans="1:11" x14ac:dyDescent="0.2">
      <c r="A79" s="557"/>
      <c r="B79" s="557"/>
      <c r="C79" s="127"/>
      <c r="D79" s="32"/>
      <c r="E79" s="127"/>
      <c r="F79" s="111"/>
      <c r="G79" s="127"/>
      <c r="H79" s="25"/>
    </row>
  </sheetData>
  <sheetProtection algorithmName="SHA-512" hashValue="34et78llckD3v96EsaXM+4pk7ppE7bBkd8M1KEuGQP4+nLWTFMMPe1tMcj8FvMyIskAKKzCIQF4UW1I3zx1IgA==" saltValue="WFCsLFRgnnspzn+IvZcwIA==" spinCount="100000" sheet="1" selectLockedCells="1"/>
  <mergeCells count="63">
    <mergeCell ref="A12:C12"/>
    <mergeCell ref="A1:B1"/>
    <mergeCell ref="C1:F1"/>
    <mergeCell ref="A2:I2"/>
    <mergeCell ref="A11:D11"/>
    <mergeCell ref="E11:I11"/>
    <mergeCell ref="A24:C24"/>
    <mergeCell ref="A13:C13"/>
    <mergeCell ref="A14:C14"/>
    <mergeCell ref="A15:C15"/>
    <mergeCell ref="A16:C16"/>
    <mergeCell ref="A17:C17"/>
    <mergeCell ref="A18:C18"/>
    <mergeCell ref="A19:C19"/>
    <mergeCell ref="A20:C20"/>
    <mergeCell ref="A21:C21"/>
    <mergeCell ref="A22:C22"/>
    <mergeCell ref="A23:C23"/>
    <mergeCell ref="E38:H38"/>
    <mergeCell ref="A25:C25"/>
    <mergeCell ref="A26:B26"/>
    <mergeCell ref="A27:B27"/>
    <mergeCell ref="A28:B28"/>
    <mergeCell ref="A29:I29"/>
    <mergeCell ref="A30:I30"/>
    <mergeCell ref="E32:G32"/>
    <mergeCell ref="E33:G33"/>
    <mergeCell ref="E34:G34"/>
    <mergeCell ref="E35:G35"/>
    <mergeCell ref="E36:G36"/>
    <mergeCell ref="A53:E53"/>
    <mergeCell ref="E40:G40"/>
    <mergeCell ref="E41:G41"/>
    <mergeCell ref="E42:G42"/>
    <mergeCell ref="E43:G43"/>
    <mergeCell ref="E44:G44"/>
    <mergeCell ref="C45:H45"/>
    <mergeCell ref="D46:H46"/>
    <mergeCell ref="A47:F47"/>
    <mergeCell ref="B48:H48"/>
    <mergeCell ref="A50:E50"/>
    <mergeCell ref="A52:K52"/>
    <mergeCell ref="A66:F66"/>
    <mergeCell ref="A54:D54"/>
    <mergeCell ref="A56:D56"/>
    <mergeCell ref="A57:D57"/>
    <mergeCell ref="A58:D58"/>
    <mergeCell ref="A59:D59"/>
    <mergeCell ref="A60:D60"/>
    <mergeCell ref="A61:D61"/>
    <mergeCell ref="A62:D62"/>
    <mergeCell ref="A63:D63"/>
    <mergeCell ref="A64:D64"/>
    <mergeCell ref="A65:F65"/>
    <mergeCell ref="A77:B77"/>
    <mergeCell ref="A78:B78"/>
    <mergeCell ref="A79:B79"/>
    <mergeCell ref="A67:C67"/>
    <mergeCell ref="A68:F71"/>
    <mergeCell ref="A73:K73"/>
    <mergeCell ref="C74:H74"/>
    <mergeCell ref="A75:B75"/>
    <mergeCell ref="A76:B76"/>
  </mergeCells>
  <pageMargins left="0.25" right="0.25" top="0.05" bottom="0.5" header="0.25" footer="0.25"/>
  <pageSetup scale="79" orientation="portrait" r:id="rId1"/>
  <headerFooter>
    <oddFooter>&amp;L&amp;8(revised 8/23)&amp;R6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4B762-E7FD-4409-9A58-A27EA0E98075}">
  <sheetPr>
    <pageSetUpPr fitToPage="1"/>
  </sheetPr>
  <dimension ref="A1:K79"/>
  <sheetViews>
    <sheetView showGridLines="0" topLeftCell="A23" zoomScaleNormal="100" workbookViewId="0">
      <selection activeCell="E54" sqref="E54"/>
    </sheetView>
  </sheetViews>
  <sheetFormatPr defaultColWidth="8.85546875" defaultRowHeight="12.75" x14ac:dyDescent="0.2"/>
  <cols>
    <col min="1" max="1" width="11.7109375" style="119" customWidth="1"/>
    <col min="2" max="2" width="12.7109375" style="120" customWidth="1"/>
    <col min="3" max="3" width="15.5703125" style="120" customWidth="1"/>
    <col min="4" max="4" width="13.85546875" style="120" customWidth="1"/>
    <col min="5" max="5" width="15.42578125" style="120" bestFit="1" customWidth="1"/>
    <col min="6" max="6" width="14.28515625" style="120" customWidth="1"/>
    <col min="7" max="7" width="1.28515625" style="120" customWidth="1"/>
    <col min="8" max="8" width="15.42578125" style="120" customWidth="1"/>
    <col min="9" max="9" width="15.7109375" style="120" customWidth="1"/>
    <col min="10" max="10" width="0.85546875" style="120" customWidth="1"/>
    <col min="11" max="11" width="10" style="120" customWidth="1"/>
    <col min="12" max="16384" width="8.85546875" style="120"/>
  </cols>
  <sheetData>
    <row r="1" spans="1:11" ht="18" customHeight="1" thickBot="1" x14ac:dyDescent="0.25">
      <c r="A1" s="538" t="s">
        <v>405</v>
      </c>
      <c r="B1" s="538"/>
      <c r="C1" s="546"/>
      <c r="D1" s="546"/>
      <c r="E1" s="546"/>
      <c r="F1" s="546"/>
      <c r="H1" s="130" t="s">
        <v>179</v>
      </c>
      <c r="I1" s="198">
        <f>'Page 1'!H7</f>
        <v>0</v>
      </c>
    </row>
    <row r="2" spans="1:11" ht="17.100000000000001" customHeight="1" x14ac:dyDescent="0.2">
      <c r="A2" s="539" t="s">
        <v>406</v>
      </c>
      <c r="B2" s="539"/>
      <c r="C2" s="539"/>
      <c r="D2" s="539"/>
      <c r="E2" s="539"/>
      <c r="F2" s="539"/>
      <c r="G2" s="539"/>
      <c r="H2" s="539"/>
      <c r="I2" s="539"/>
    </row>
    <row r="3" spans="1:11" ht="11.1" customHeight="1" x14ac:dyDescent="0.2">
      <c r="A3" s="302" t="s">
        <v>407</v>
      </c>
      <c r="B3" s="119"/>
      <c r="C3" s="119"/>
      <c r="D3" s="119"/>
      <c r="E3" s="303" t="s">
        <v>408</v>
      </c>
      <c r="F3" s="304" t="s">
        <v>409</v>
      </c>
      <c r="G3" s="304"/>
      <c r="H3" s="304" t="s">
        <v>410</v>
      </c>
    </row>
    <row r="4" spans="1:11" ht="11.1" customHeight="1" x14ac:dyDescent="0.2">
      <c r="A4" s="305" t="s">
        <v>411</v>
      </c>
      <c r="B4" s="119"/>
      <c r="C4" s="97"/>
      <c r="D4" s="119"/>
      <c r="E4" s="306" t="s">
        <v>412</v>
      </c>
      <c r="F4" s="98"/>
      <c r="G4" s="133"/>
      <c r="H4" s="300"/>
    </row>
    <row r="5" spans="1:11" ht="11.1" customHeight="1" x14ac:dyDescent="0.2">
      <c r="A5" s="305" t="s">
        <v>413</v>
      </c>
      <c r="B5" s="119"/>
      <c r="C5" s="99"/>
      <c r="D5" s="119"/>
      <c r="E5" s="306" t="s">
        <v>414</v>
      </c>
      <c r="F5" s="100"/>
      <c r="G5" s="307"/>
      <c r="H5" s="100"/>
    </row>
    <row r="6" spans="1:11" ht="11.1" customHeight="1" x14ac:dyDescent="0.2">
      <c r="A6" s="305" t="s">
        <v>415</v>
      </c>
      <c r="B6" s="119"/>
      <c r="C6" s="99"/>
      <c r="D6" s="119"/>
      <c r="E6" s="306" t="s">
        <v>416</v>
      </c>
      <c r="F6" s="100"/>
      <c r="G6" s="307"/>
      <c r="H6" s="100"/>
    </row>
    <row r="7" spans="1:11" ht="11.1" customHeight="1" x14ac:dyDescent="0.2">
      <c r="A7" s="305" t="s">
        <v>417</v>
      </c>
      <c r="B7" s="119"/>
      <c r="C7" s="99"/>
      <c r="D7" s="119"/>
      <c r="E7" s="306" t="s">
        <v>418</v>
      </c>
      <c r="F7" s="100"/>
      <c r="G7" s="307"/>
      <c r="H7" s="100"/>
    </row>
    <row r="8" spans="1:11" ht="11.1" customHeight="1" x14ac:dyDescent="0.2">
      <c r="A8" s="305" t="s">
        <v>419</v>
      </c>
      <c r="B8" s="119"/>
      <c r="C8" s="99"/>
      <c r="D8" s="119"/>
      <c r="E8" s="306" t="s">
        <v>420</v>
      </c>
      <c r="F8" s="100"/>
      <c r="G8" s="307"/>
      <c r="H8" s="100"/>
    </row>
    <row r="9" spans="1:11" ht="11.1" customHeight="1" x14ac:dyDescent="0.2">
      <c r="B9" s="119"/>
      <c r="C9" s="231"/>
      <c r="D9" s="119"/>
      <c r="E9" s="306" t="s">
        <v>421</v>
      </c>
      <c r="F9" s="100"/>
      <c r="G9" s="307"/>
      <c r="H9" s="100"/>
    </row>
    <row r="10" spans="1:11" ht="5.0999999999999996" customHeight="1" thickBot="1" x14ac:dyDescent="0.25"/>
    <row r="11" spans="1:11" ht="12.95" customHeight="1" thickTop="1" thickBot="1" x14ac:dyDescent="0.25">
      <c r="A11" s="481" t="s">
        <v>422</v>
      </c>
      <c r="B11" s="481"/>
      <c r="C11" s="481"/>
      <c r="D11" s="533"/>
      <c r="E11" s="532" t="s">
        <v>423</v>
      </c>
      <c r="F11" s="481"/>
      <c r="G11" s="481"/>
      <c r="H11" s="481"/>
      <c r="I11" s="533"/>
      <c r="J11" s="130"/>
      <c r="K11" s="130"/>
    </row>
    <row r="12" spans="1:11" s="127" customFormat="1" ht="12.75" customHeight="1" thickTop="1" x14ac:dyDescent="0.2">
      <c r="A12" s="544" t="s">
        <v>424</v>
      </c>
      <c r="B12" s="544"/>
      <c r="C12" s="544"/>
      <c r="D12" s="33"/>
      <c r="E12" s="308" t="s">
        <v>425</v>
      </c>
      <c r="F12" s="309"/>
      <c r="G12" s="309"/>
      <c r="H12" s="309"/>
      <c r="I12" s="33"/>
    </row>
    <row r="13" spans="1:11" s="127" customFormat="1" ht="12.75" customHeight="1" x14ac:dyDescent="0.2">
      <c r="A13" s="543" t="s">
        <v>426</v>
      </c>
      <c r="B13" s="543"/>
      <c r="C13" s="543"/>
      <c r="D13" s="34"/>
      <c r="E13" s="310" t="s">
        <v>427</v>
      </c>
      <c r="F13" s="311"/>
      <c r="G13" s="311"/>
      <c r="H13" s="311"/>
      <c r="I13" s="34"/>
      <c r="K13" s="312"/>
    </row>
    <row r="14" spans="1:11" s="127" customFormat="1" ht="12.75" customHeight="1" x14ac:dyDescent="0.2">
      <c r="A14" s="543" t="s">
        <v>428</v>
      </c>
      <c r="B14" s="543"/>
      <c r="C14" s="543"/>
      <c r="D14" s="34"/>
      <c r="E14" s="310" t="s">
        <v>429</v>
      </c>
      <c r="F14" s="311"/>
      <c r="G14" s="311"/>
      <c r="H14" s="311"/>
      <c r="I14" s="34"/>
    </row>
    <row r="15" spans="1:11" s="127" customFormat="1" ht="12.75" customHeight="1" x14ac:dyDescent="0.2">
      <c r="A15" s="543" t="s">
        <v>430</v>
      </c>
      <c r="B15" s="543"/>
      <c r="C15" s="543"/>
      <c r="D15" s="34"/>
      <c r="E15" s="310" t="s">
        <v>431</v>
      </c>
      <c r="F15" s="311"/>
      <c r="G15" s="311"/>
      <c r="H15" s="311"/>
      <c r="I15" s="34"/>
      <c r="K15" s="312"/>
    </row>
    <row r="16" spans="1:11" s="127" customFormat="1" ht="12.75" customHeight="1" x14ac:dyDescent="0.2">
      <c r="A16" s="543" t="s">
        <v>432</v>
      </c>
      <c r="B16" s="543"/>
      <c r="C16" s="543"/>
      <c r="D16" s="34"/>
      <c r="E16" s="310" t="s">
        <v>433</v>
      </c>
      <c r="F16" s="311"/>
      <c r="G16" s="311"/>
      <c r="H16" s="311"/>
      <c r="I16" s="34"/>
      <c r="K16" s="312"/>
    </row>
    <row r="17" spans="1:11" s="127" customFormat="1" ht="12.75" customHeight="1" x14ac:dyDescent="0.2">
      <c r="A17" s="543" t="s">
        <v>434</v>
      </c>
      <c r="B17" s="543"/>
      <c r="C17" s="543"/>
      <c r="D17" s="34"/>
      <c r="E17" s="310" t="s">
        <v>435</v>
      </c>
      <c r="F17" s="311"/>
      <c r="G17" s="311"/>
      <c r="H17" s="311"/>
      <c r="I17" s="34"/>
    </row>
    <row r="18" spans="1:11" s="127" customFormat="1" ht="12.75" customHeight="1" x14ac:dyDescent="0.2">
      <c r="A18" s="543" t="s">
        <v>436</v>
      </c>
      <c r="B18" s="543"/>
      <c r="C18" s="543"/>
      <c r="D18" s="34"/>
      <c r="E18" s="310" t="s">
        <v>437</v>
      </c>
      <c r="F18" s="311"/>
      <c r="G18" s="311"/>
      <c r="H18" s="311"/>
      <c r="I18" s="34"/>
      <c r="K18" s="312"/>
    </row>
    <row r="19" spans="1:11" s="127" customFormat="1" ht="12.75" customHeight="1" x14ac:dyDescent="0.2">
      <c r="A19" s="543" t="s">
        <v>438</v>
      </c>
      <c r="B19" s="543"/>
      <c r="C19" s="543"/>
      <c r="D19" s="34"/>
      <c r="E19" s="310" t="s">
        <v>439</v>
      </c>
      <c r="F19" s="311"/>
      <c r="G19" s="311"/>
      <c r="H19" s="311"/>
      <c r="I19" s="34"/>
    </row>
    <row r="20" spans="1:11" s="127" customFormat="1" ht="12.75" customHeight="1" x14ac:dyDescent="0.2">
      <c r="A20" s="543" t="s">
        <v>440</v>
      </c>
      <c r="B20" s="543"/>
      <c r="C20" s="543"/>
      <c r="D20" s="33"/>
      <c r="E20" s="310" t="s">
        <v>441</v>
      </c>
      <c r="F20" s="311"/>
      <c r="G20" s="311"/>
      <c r="H20" s="311"/>
      <c r="I20" s="34"/>
      <c r="K20" s="312"/>
    </row>
    <row r="21" spans="1:11" s="127" customFormat="1" ht="12.75" customHeight="1" x14ac:dyDescent="0.2">
      <c r="A21" s="543" t="s">
        <v>442</v>
      </c>
      <c r="B21" s="543"/>
      <c r="C21" s="543"/>
      <c r="D21" s="34"/>
      <c r="E21" s="310" t="s">
        <v>443</v>
      </c>
      <c r="F21" s="311"/>
      <c r="G21" s="311"/>
      <c r="H21" s="311"/>
      <c r="I21" s="33"/>
    </row>
    <row r="22" spans="1:11" s="127" customFormat="1" ht="12.75" customHeight="1" x14ac:dyDescent="0.2">
      <c r="A22" s="543" t="s">
        <v>444</v>
      </c>
      <c r="B22" s="543"/>
      <c r="C22" s="543"/>
      <c r="D22" s="34"/>
      <c r="E22" s="310" t="s">
        <v>445</v>
      </c>
      <c r="F22" s="311"/>
      <c r="G22" s="311"/>
      <c r="H22" s="311"/>
      <c r="I22" s="33"/>
      <c r="K22" s="312"/>
    </row>
    <row r="23" spans="1:11" s="127" customFormat="1" ht="12.75" customHeight="1" x14ac:dyDescent="0.2">
      <c r="A23" s="543" t="s">
        <v>446</v>
      </c>
      <c r="B23" s="543"/>
      <c r="C23" s="543"/>
      <c r="D23" s="34"/>
      <c r="E23" s="310" t="s">
        <v>447</v>
      </c>
      <c r="F23" s="311"/>
      <c r="G23" s="311"/>
      <c r="H23" s="311"/>
      <c r="I23" s="34"/>
    </row>
    <row r="24" spans="1:11" s="127" customFormat="1" ht="12.75" hidden="1" customHeight="1" x14ac:dyDescent="0.2">
      <c r="A24" s="543" t="s">
        <v>448</v>
      </c>
      <c r="B24" s="543"/>
      <c r="C24" s="543"/>
      <c r="D24" s="34"/>
      <c r="E24" s="310"/>
      <c r="F24" s="311"/>
      <c r="G24" s="311"/>
      <c r="H24" s="311"/>
      <c r="I24" s="87"/>
    </row>
    <row r="25" spans="1:11" s="127" customFormat="1" ht="12.75" customHeight="1" x14ac:dyDescent="0.2">
      <c r="A25" s="543" t="s">
        <v>449</v>
      </c>
      <c r="B25" s="543"/>
      <c r="C25" s="543"/>
      <c r="D25" s="34"/>
      <c r="E25" s="310" t="s">
        <v>450</v>
      </c>
      <c r="F25" s="311"/>
      <c r="G25" s="311"/>
      <c r="H25" s="311"/>
      <c r="I25" s="87"/>
      <c r="J25" s="313"/>
      <c r="K25" s="313"/>
    </row>
    <row r="26" spans="1:11" ht="15.75" customHeight="1" x14ac:dyDescent="0.2">
      <c r="A26" s="545"/>
      <c r="B26" s="545"/>
      <c r="C26" s="124" t="s">
        <v>451</v>
      </c>
      <c r="D26" s="44">
        <f>SUM(D12:D25)</f>
        <v>0</v>
      </c>
      <c r="E26" s="130" t="s">
        <v>452</v>
      </c>
      <c r="F26" s="314"/>
      <c r="G26" s="315"/>
      <c r="H26" s="316"/>
      <c r="I26" s="44">
        <f>SUM(I12:I25)</f>
        <v>0</v>
      </c>
      <c r="J26" s="317"/>
      <c r="K26" s="317"/>
    </row>
    <row r="27" spans="1:11" ht="18" customHeight="1" x14ac:dyDescent="0.2">
      <c r="A27" s="545"/>
      <c r="B27" s="545"/>
      <c r="C27" s="315"/>
      <c r="D27" s="318"/>
      <c r="E27" s="130" t="s">
        <v>453</v>
      </c>
      <c r="F27" s="127"/>
      <c r="G27" s="127"/>
      <c r="H27" s="119"/>
      <c r="I27" s="88">
        <f>D26-I26</f>
        <v>0</v>
      </c>
      <c r="J27" s="317"/>
      <c r="K27" s="317"/>
    </row>
    <row r="28" spans="1:11" ht="11.25" customHeight="1" x14ac:dyDescent="0.2">
      <c r="A28" s="545"/>
      <c r="B28" s="545"/>
      <c r="C28" s="315"/>
      <c r="D28" s="319"/>
      <c r="E28" s="127" t="s">
        <v>454</v>
      </c>
      <c r="F28" s="127"/>
      <c r="G28" s="127"/>
      <c r="I28" s="320"/>
      <c r="J28" s="317"/>
      <c r="K28" s="317"/>
    </row>
    <row r="29" spans="1:11" ht="17.25" customHeight="1" thickBot="1" x14ac:dyDescent="0.25">
      <c r="A29" s="540" t="s">
        <v>455</v>
      </c>
      <c r="B29" s="541"/>
      <c r="C29" s="541"/>
      <c r="D29" s="541"/>
      <c r="E29" s="541"/>
      <c r="F29" s="541"/>
      <c r="G29" s="541"/>
      <c r="H29" s="541"/>
      <c r="I29" s="542"/>
      <c r="J29" s="317"/>
      <c r="K29" s="317"/>
    </row>
    <row r="30" spans="1:11" ht="12" customHeight="1" x14ac:dyDescent="0.2">
      <c r="A30" s="558" t="s">
        <v>456</v>
      </c>
      <c r="B30" s="558"/>
      <c r="C30" s="558"/>
      <c r="D30" s="558"/>
      <c r="E30" s="558"/>
      <c r="F30" s="558"/>
      <c r="G30" s="558"/>
      <c r="H30" s="558"/>
      <c r="I30" s="558"/>
      <c r="J30" s="321"/>
      <c r="K30" s="321"/>
    </row>
    <row r="31" spans="1:11" x14ac:dyDescent="0.2">
      <c r="A31" s="321"/>
      <c r="B31" s="321"/>
      <c r="C31" s="321" t="s">
        <v>250</v>
      </c>
      <c r="E31" s="321"/>
      <c r="F31" s="321"/>
      <c r="G31" s="321"/>
      <c r="H31" s="321"/>
      <c r="I31" s="321"/>
      <c r="J31" s="321"/>
      <c r="K31" s="321"/>
    </row>
    <row r="32" spans="1:11" s="47" customFormat="1" x14ac:dyDescent="0.2">
      <c r="A32" s="112" t="s">
        <v>457</v>
      </c>
      <c r="C32" s="20"/>
      <c r="D32" s="203" t="s">
        <v>251</v>
      </c>
      <c r="E32" s="568"/>
      <c r="F32" s="568"/>
      <c r="G32" s="568"/>
      <c r="H32" s="203" t="s">
        <v>253</v>
      </c>
      <c r="I32" s="55"/>
    </row>
    <row r="33" spans="1:11" x14ac:dyDescent="0.2">
      <c r="A33" s="112" t="s">
        <v>458</v>
      </c>
      <c r="C33" s="21"/>
      <c r="D33" s="203" t="s">
        <v>251</v>
      </c>
      <c r="E33" s="569"/>
      <c r="F33" s="569"/>
      <c r="G33" s="569"/>
      <c r="H33" s="203" t="s">
        <v>253</v>
      </c>
      <c r="I33" s="56"/>
    </row>
    <row r="34" spans="1:11" x14ac:dyDescent="0.2">
      <c r="A34" s="112" t="s">
        <v>459</v>
      </c>
      <c r="C34" s="21"/>
      <c r="D34" s="203" t="s">
        <v>251</v>
      </c>
      <c r="E34" s="569"/>
      <c r="F34" s="569"/>
      <c r="G34" s="569"/>
      <c r="H34" s="203" t="s">
        <v>253</v>
      </c>
      <c r="I34" s="56"/>
    </row>
    <row r="35" spans="1:11" x14ac:dyDescent="0.2">
      <c r="A35" s="112" t="s">
        <v>459</v>
      </c>
      <c r="B35" s="51"/>
      <c r="C35" s="21"/>
      <c r="D35" s="203" t="s">
        <v>251</v>
      </c>
      <c r="E35" s="569"/>
      <c r="F35" s="569"/>
      <c r="G35" s="569"/>
      <c r="H35" s="203" t="s">
        <v>253</v>
      </c>
      <c r="I35" s="56"/>
    </row>
    <row r="36" spans="1:11" x14ac:dyDescent="0.2">
      <c r="A36" s="112" t="s">
        <v>460</v>
      </c>
      <c r="B36" s="51"/>
      <c r="C36" s="21"/>
      <c r="D36" s="203" t="s">
        <v>251</v>
      </c>
      <c r="E36" s="569"/>
      <c r="F36" s="569"/>
      <c r="G36" s="569"/>
      <c r="H36" s="203" t="s">
        <v>253</v>
      </c>
      <c r="I36" s="56"/>
    </row>
    <row r="37" spans="1:11" ht="12.75" customHeight="1" x14ac:dyDescent="0.2">
      <c r="A37" s="112" t="s">
        <v>461</v>
      </c>
      <c r="B37" s="51"/>
      <c r="C37" s="6" t="s">
        <v>462</v>
      </c>
      <c r="D37" s="6"/>
      <c r="E37" s="6"/>
      <c r="F37" s="6"/>
      <c r="G37" s="6"/>
      <c r="H37" s="203" t="s">
        <v>253</v>
      </c>
      <c r="I37" s="56"/>
    </row>
    <row r="38" spans="1:11" ht="18" customHeight="1" x14ac:dyDescent="0.2">
      <c r="A38" s="51"/>
      <c r="B38" s="51"/>
      <c r="C38" s="127"/>
      <c r="D38" s="123"/>
      <c r="E38" s="561" t="s">
        <v>463</v>
      </c>
      <c r="F38" s="561"/>
      <c r="G38" s="561"/>
      <c r="H38" s="561"/>
      <c r="I38" s="35">
        <f>SUM(I32:I37)</f>
        <v>0</v>
      </c>
    </row>
    <row r="39" spans="1:11" s="325" customFormat="1" ht="12" customHeight="1" x14ac:dyDescent="0.2">
      <c r="A39" s="323"/>
      <c r="B39" s="324"/>
      <c r="C39" s="324" t="s">
        <v>250</v>
      </c>
      <c r="E39" s="324" t="s">
        <v>464</v>
      </c>
      <c r="F39" s="324"/>
      <c r="G39" s="324"/>
      <c r="H39" s="324"/>
      <c r="I39" s="324"/>
      <c r="J39" s="324"/>
      <c r="K39" s="324"/>
    </row>
    <row r="40" spans="1:11" ht="12.75" customHeight="1" x14ac:dyDescent="0.2">
      <c r="A40" s="112" t="s">
        <v>465</v>
      </c>
      <c r="B40" s="51"/>
      <c r="C40" s="61"/>
      <c r="D40" s="203" t="s">
        <v>251</v>
      </c>
      <c r="E40" s="568"/>
      <c r="F40" s="568"/>
      <c r="G40" s="568"/>
      <c r="H40" s="203" t="s">
        <v>253</v>
      </c>
      <c r="I40" s="57"/>
    </row>
    <row r="41" spans="1:11" ht="12.75" customHeight="1" x14ac:dyDescent="0.2">
      <c r="A41" s="112" t="s">
        <v>466</v>
      </c>
      <c r="B41" s="51"/>
      <c r="C41" s="21"/>
      <c r="D41" s="203" t="s">
        <v>251</v>
      </c>
      <c r="E41" s="568"/>
      <c r="F41" s="568"/>
      <c r="G41" s="568"/>
      <c r="H41" s="203" t="s">
        <v>253</v>
      </c>
      <c r="I41" s="56"/>
    </row>
    <row r="42" spans="1:11" ht="12.75" customHeight="1" x14ac:dyDescent="0.2">
      <c r="A42" s="112" t="s">
        <v>467</v>
      </c>
      <c r="B42" s="51"/>
      <c r="C42" s="21"/>
      <c r="D42" s="203" t="s">
        <v>251</v>
      </c>
      <c r="E42" s="568"/>
      <c r="F42" s="568"/>
      <c r="G42" s="568"/>
      <c r="H42" s="203" t="s">
        <v>253</v>
      </c>
      <c r="I42" s="56"/>
    </row>
    <row r="43" spans="1:11" ht="12.75" customHeight="1" x14ac:dyDescent="0.2">
      <c r="A43" s="112" t="s">
        <v>467</v>
      </c>
      <c r="B43" s="51"/>
      <c r="C43" s="21"/>
      <c r="D43" s="203" t="s">
        <v>251</v>
      </c>
      <c r="E43" s="568"/>
      <c r="F43" s="568"/>
      <c r="G43" s="568"/>
      <c r="H43" s="203" t="s">
        <v>253</v>
      </c>
      <c r="I43" s="56"/>
    </row>
    <row r="44" spans="1:11" ht="12.75" customHeight="1" x14ac:dyDescent="0.2">
      <c r="A44" s="112" t="s">
        <v>468</v>
      </c>
      <c r="B44" s="51"/>
      <c r="C44" s="21"/>
      <c r="D44" s="203" t="s">
        <v>251</v>
      </c>
      <c r="E44" s="568"/>
      <c r="F44" s="568"/>
      <c r="G44" s="568"/>
      <c r="H44" s="203" t="s">
        <v>253</v>
      </c>
      <c r="I44" s="56"/>
    </row>
    <row r="45" spans="1:11" customFormat="1" ht="17.100000000000001" customHeight="1" x14ac:dyDescent="0.2">
      <c r="A45" s="54"/>
      <c r="B45" s="54"/>
      <c r="C45" s="562" t="s">
        <v>469</v>
      </c>
      <c r="D45" s="562"/>
      <c r="E45" s="562"/>
      <c r="F45" s="562"/>
      <c r="G45" s="562"/>
      <c r="H45" s="562"/>
      <c r="I45" s="77">
        <f>SUM(I40:I44)</f>
        <v>0</v>
      </c>
      <c r="J45" s="326"/>
      <c r="K45" s="120"/>
    </row>
    <row r="46" spans="1:11" customFormat="1" ht="17.100000000000001" customHeight="1" x14ac:dyDescent="0.2">
      <c r="A46" s="54"/>
      <c r="B46" s="54"/>
      <c r="C46" s="6"/>
      <c r="D46" s="562" t="s">
        <v>470</v>
      </c>
      <c r="E46" s="562"/>
      <c r="F46" s="562"/>
      <c r="G46" s="562"/>
      <c r="H46" s="562"/>
      <c r="I46" s="86">
        <f>I38+I45</f>
        <v>0</v>
      </c>
      <c r="K46" s="120"/>
    </row>
    <row r="47" spans="1:11" ht="15.75" customHeight="1" x14ac:dyDescent="0.2">
      <c r="A47" s="563" t="s">
        <v>471</v>
      </c>
      <c r="B47" s="563"/>
      <c r="C47" s="563"/>
      <c r="D47" s="563"/>
      <c r="E47" s="563"/>
      <c r="F47" s="563"/>
      <c r="G47" s="113"/>
      <c r="H47" s="203" t="s">
        <v>253</v>
      </c>
      <c r="I47" s="327">
        <f>'PG 7, Perm Maint Goal'!C118</f>
        <v>0</v>
      </c>
      <c r="J47" s="115"/>
    </row>
    <row r="48" spans="1:11" ht="16.5" customHeight="1" thickBot="1" x14ac:dyDescent="0.25">
      <c r="B48" s="479" t="s">
        <v>472</v>
      </c>
      <c r="C48" s="479"/>
      <c r="D48" s="479"/>
      <c r="E48" s="479"/>
      <c r="F48" s="479"/>
      <c r="G48" s="479"/>
      <c r="H48" s="479"/>
      <c r="I48" s="114">
        <f>I46+I47</f>
        <v>0</v>
      </c>
    </row>
    <row r="49" spans="1:11" ht="18.75" customHeight="1" thickTop="1" x14ac:dyDescent="0.2">
      <c r="A49" s="328"/>
      <c r="B49" s="329"/>
      <c r="C49" s="329"/>
      <c r="D49" s="330" t="s">
        <v>473</v>
      </c>
      <c r="E49" s="331">
        <f>'PG 7, Perm Maint Goal'!C116</f>
        <v>0</v>
      </c>
      <c r="H49" s="322" t="s">
        <v>474</v>
      </c>
      <c r="I49" s="332"/>
    </row>
    <row r="50" spans="1:11" ht="12" customHeight="1" thickBot="1" x14ac:dyDescent="0.25">
      <c r="A50" s="534" t="s">
        <v>475</v>
      </c>
      <c r="B50" s="535"/>
      <c r="C50" s="535"/>
      <c r="D50" s="535"/>
      <c r="E50" s="536"/>
    </row>
    <row r="51" spans="1:11" ht="5.25" customHeight="1" thickTop="1" thickBot="1" x14ac:dyDescent="0.25">
      <c r="A51" s="333"/>
      <c r="B51" s="333"/>
      <c r="C51" s="333"/>
      <c r="D51" s="333"/>
      <c r="E51" s="333"/>
      <c r="F51" s="333"/>
      <c r="G51" s="333"/>
      <c r="H51" s="333"/>
      <c r="I51" s="333"/>
      <c r="J51" s="333"/>
      <c r="K51" s="333"/>
    </row>
    <row r="52" spans="1:11" ht="5.0999999999999996" customHeight="1" thickTop="1" thickBot="1" x14ac:dyDescent="0.25">
      <c r="A52" s="537"/>
      <c r="B52" s="537"/>
      <c r="C52" s="537"/>
      <c r="D52" s="537"/>
      <c r="E52" s="537"/>
      <c r="F52" s="537"/>
      <c r="G52" s="537"/>
      <c r="H52" s="537"/>
      <c r="I52" s="537"/>
      <c r="J52" s="537"/>
      <c r="K52" s="537"/>
    </row>
    <row r="53" spans="1:11" ht="13.5" thickBot="1" x14ac:dyDescent="0.25">
      <c r="A53" s="550" t="s">
        <v>476</v>
      </c>
      <c r="B53" s="551"/>
      <c r="C53" s="551"/>
      <c r="D53" s="551"/>
      <c r="E53" s="551"/>
      <c r="F53" s="334"/>
    </row>
    <row r="54" spans="1:11" x14ac:dyDescent="0.2">
      <c r="A54" s="552" t="s">
        <v>477</v>
      </c>
      <c r="B54" s="553"/>
      <c r="C54" s="553"/>
      <c r="D54" s="553"/>
      <c r="E54" s="340">
        <v>0</v>
      </c>
      <c r="F54" s="335"/>
      <c r="G54" s="127" t="s">
        <v>478</v>
      </c>
    </row>
    <row r="55" spans="1:11" ht="6" customHeight="1" x14ac:dyDescent="0.2">
      <c r="A55" s="336"/>
      <c r="B55" s="337"/>
      <c r="C55" s="337"/>
      <c r="F55" s="335"/>
    </row>
    <row r="56" spans="1:11" x14ac:dyDescent="0.2">
      <c r="A56" s="554" t="s">
        <v>451</v>
      </c>
      <c r="B56" s="555"/>
      <c r="C56" s="555"/>
      <c r="D56" s="555"/>
      <c r="E56" s="338">
        <f>D26</f>
        <v>0</v>
      </c>
      <c r="F56" s="335"/>
      <c r="G56" s="127" t="s">
        <v>479</v>
      </c>
    </row>
    <row r="57" spans="1:11" ht="6" customHeight="1" x14ac:dyDescent="0.2">
      <c r="A57" s="554"/>
      <c r="B57" s="555"/>
      <c r="C57" s="555"/>
      <c r="D57" s="555"/>
      <c r="F57" s="335"/>
    </row>
    <row r="58" spans="1:11" x14ac:dyDescent="0.2">
      <c r="A58" s="554" t="s">
        <v>480</v>
      </c>
      <c r="B58" s="555"/>
      <c r="C58" s="555"/>
      <c r="D58" s="555"/>
      <c r="E58" s="338">
        <f>-I26</f>
        <v>0</v>
      </c>
      <c r="F58" s="335"/>
      <c r="G58" s="127" t="s">
        <v>479</v>
      </c>
    </row>
    <row r="59" spans="1:11" ht="6" customHeight="1" x14ac:dyDescent="0.2">
      <c r="A59" s="554"/>
      <c r="B59" s="555"/>
      <c r="C59" s="555"/>
      <c r="D59" s="555"/>
      <c r="F59" s="335"/>
    </row>
    <row r="60" spans="1:11" x14ac:dyDescent="0.2">
      <c r="A60" s="554" t="s">
        <v>481</v>
      </c>
      <c r="B60" s="555"/>
      <c r="C60" s="555"/>
      <c r="D60" s="555"/>
      <c r="E60" s="245">
        <f>SUM(E54:E58)</f>
        <v>0</v>
      </c>
      <c r="F60" s="335"/>
    </row>
    <row r="61" spans="1:11" ht="6" customHeight="1" x14ac:dyDescent="0.2">
      <c r="A61" s="554"/>
      <c r="B61" s="555"/>
      <c r="C61" s="555"/>
      <c r="D61" s="555"/>
      <c r="F61" s="335"/>
    </row>
    <row r="62" spans="1:11" x14ac:dyDescent="0.2">
      <c r="A62" s="554" t="s">
        <v>482</v>
      </c>
      <c r="B62" s="555"/>
      <c r="C62" s="555"/>
      <c r="D62" s="555"/>
      <c r="E62" s="338">
        <f>I46</f>
        <v>0</v>
      </c>
      <c r="F62" s="335"/>
      <c r="G62" s="120" t="s">
        <v>483</v>
      </c>
    </row>
    <row r="63" spans="1:11" ht="6" customHeight="1" x14ac:dyDescent="0.2">
      <c r="A63" s="554"/>
      <c r="B63" s="555"/>
      <c r="C63" s="555"/>
      <c r="D63" s="555"/>
      <c r="F63" s="335"/>
    </row>
    <row r="64" spans="1:11" x14ac:dyDescent="0.2">
      <c r="A64" s="556" t="s">
        <v>484</v>
      </c>
      <c r="B64" s="555"/>
      <c r="C64" s="555"/>
      <c r="D64" s="555"/>
      <c r="E64" s="338">
        <f>E60-E62</f>
        <v>0</v>
      </c>
      <c r="F64" s="335"/>
      <c r="G64" s="339" t="s">
        <v>485</v>
      </c>
    </row>
    <row r="65" spans="1:11" x14ac:dyDescent="0.2">
      <c r="A65" s="566" t="s">
        <v>486</v>
      </c>
      <c r="B65" s="482"/>
      <c r="C65" s="482"/>
      <c r="D65" s="482"/>
      <c r="E65" s="482"/>
      <c r="F65" s="567"/>
      <c r="G65" s="339"/>
    </row>
    <row r="66" spans="1:11" ht="12" customHeight="1" x14ac:dyDescent="0.2">
      <c r="A66" s="566" t="s">
        <v>487</v>
      </c>
      <c r="B66" s="482"/>
      <c r="C66" s="482"/>
      <c r="D66" s="482"/>
      <c r="E66" s="482"/>
      <c r="F66" s="567"/>
      <c r="G66" s="339"/>
    </row>
    <row r="67" spans="1:11" x14ac:dyDescent="0.2">
      <c r="A67" s="559" t="s">
        <v>488</v>
      </c>
      <c r="B67" s="560"/>
      <c r="C67" s="560"/>
      <c r="F67" s="335"/>
      <c r="G67" s="6" t="s">
        <v>489</v>
      </c>
    </row>
    <row r="68" spans="1:11" x14ac:dyDescent="0.2">
      <c r="A68" s="570"/>
      <c r="B68" s="571"/>
      <c r="C68" s="571"/>
      <c r="D68" s="571"/>
      <c r="E68" s="571"/>
      <c r="F68" s="572"/>
      <c r="G68" s="6" t="s">
        <v>490</v>
      </c>
    </row>
    <row r="69" spans="1:11" x14ac:dyDescent="0.2">
      <c r="A69" s="570"/>
      <c r="B69" s="571"/>
      <c r="C69" s="571"/>
      <c r="D69" s="571"/>
      <c r="E69" s="571"/>
      <c r="F69" s="572"/>
      <c r="G69" s="127" t="s">
        <v>491</v>
      </c>
    </row>
    <row r="70" spans="1:11" x14ac:dyDescent="0.2">
      <c r="A70" s="570"/>
      <c r="B70" s="571"/>
      <c r="C70" s="571"/>
      <c r="D70" s="571"/>
      <c r="E70" s="571"/>
      <c r="F70" s="572"/>
      <c r="G70" s="127" t="s">
        <v>492</v>
      </c>
    </row>
    <row r="71" spans="1:11" ht="13.5" thickBot="1" x14ac:dyDescent="0.25">
      <c r="A71" s="573"/>
      <c r="B71" s="574"/>
      <c r="C71" s="574"/>
      <c r="D71" s="574"/>
      <c r="E71" s="574"/>
      <c r="F71" s="575"/>
      <c r="G71" s="127" t="s">
        <v>493</v>
      </c>
    </row>
    <row r="72" spans="1:11" ht="5.0999999999999996" customHeight="1" thickBot="1" x14ac:dyDescent="0.25"/>
    <row r="73" spans="1:11" ht="12" customHeight="1" thickTop="1" thickBot="1" x14ac:dyDescent="0.25">
      <c r="A73" s="564" t="s">
        <v>494</v>
      </c>
      <c r="B73" s="564"/>
      <c r="C73" s="564"/>
      <c r="D73" s="564"/>
      <c r="E73" s="564"/>
      <c r="F73" s="564"/>
      <c r="G73" s="564"/>
      <c r="H73" s="564"/>
      <c r="I73" s="564"/>
      <c r="J73" s="564"/>
      <c r="K73" s="564"/>
    </row>
    <row r="74" spans="1:11" ht="13.5" thickTop="1" x14ac:dyDescent="0.2">
      <c r="B74" s="119"/>
      <c r="C74" s="547" t="s">
        <v>495</v>
      </c>
      <c r="D74" s="548"/>
      <c r="E74" s="548"/>
      <c r="F74" s="548"/>
      <c r="G74" s="548"/>
      <c r="H74" s="548"/>
    </row>
    <row r="75" spans="1:11" x14ac:dyDescent="0.2">
      <c r="A75" s="549" t="s">
        <v>496</v>
      </c>
      <c r="B75" s="549"/>
      <c r="C75" s="127"/>
      <c r="D75" s="203" t="s">
        <v>497</v>
      </c>
      <c r="E75" s="127"/>
      <c r="F75" s="203" t="s">
        <v>498</v>
      </c>
      <c r="G75" s="127"/>
      <c r="H75" s="203" t="s">
        <v>499</v>
      </c>
    </row>
    <row r="76" spans="1:11" x14ac:dyDescent="0.2">
      <c r="A76" s="565"/>
      <c r="B76" s="565"/>
      <c r="C76" s="127"/>
      <c r="D76" s="32"/>
      <c r="E76" s="127"/>
      <c r="F76" s="110"/>
      <c r="G76" s="127"/>
      <c r="H76" s="27"/>
    </row>
    <row r="77" spans="1:11" x14ac:dyDescent="0.2">
      <c r="A77" s="557"/>
      <c r="B77" s="557"/>
      <c r="C77" s="127"/>
      <c r="D77" s="32"/>
      <c r="E77" s="127"/>
      <c r="F77" s="111"/>
      <c r="G77" s="127"/>
      <c r="H77" s="25"/>
    </row>
    <row r="78" spans="1:11" x14ac:dyDescent="0.2">
      <c r="A78" s="557"/>
      <c r="B78" s="557"/>
      <c r="C78" s="127"/>
      <c r="D78" s="32"/>
      <c r="E78" s="127"/>
      <c r="F78" s="111"/>
      <c r="G78" s="127"/>
      <c r="H78" s="25"/>
    </row>
    <row r="79" spans="1:11" x14ac:dyDescent="0.2">
      <c r="A79" s="557"/>
      <c r="B79" s="557"/>
      <c r="C79" s="127"/>
      <c r="D79" s="32"/>
      <c r="E79" s="127"/>
      <c r="F79" s="111"/>
      <c r="G79" s="127"/>
      <c r="H79" s="25"/>
    </row>
  </sheetData>
  <sheetProtection algorithmName="SHA-512" hashValue="b7BXWq2ccsP8kJ/zeneNzecOPlgHEkxubalm4P+Qn+Nvj239+z/k4XfKz4u1JzwT0cD79ghSFPXBMnRxlp/TjA==" saltValue="67nYtLlOAyevHLiYvzKnhg==" spinCount="100000" sheet="1" selectLockedCells="1"/>
  <mergeCells count="63">
    <mergeCell ref="A12:C12"/>
    <mergeCell ref="A1:B1"/>
    <mergeCell ref="C1:F1"/>
    <mergeCell ref="A2:I2"/>
    <mergeCell ref="A11:D11"/>
    <mergeCell ref="E11:I11"/>
    <mergeCell ref="A24:C24"/>
    <mergeCell ref="A13:C13"/>
    <mergeCell ref="A14:C14"/>
    <mergeCell ref="A15:C15"/>
    <mergeCell ref="A16:C16"/>
    <mergeCell ref="A17:C17"/>
    <mergeCell ref="A18:C18"/>
    <mergeCell ref="A19:C19"/>
    <mergeCell ref="A20:C20"/>
    <mergeCell ref="A21:C21"/>
    <mergeCell ref="A22:C22"/>
    <mergeCell ref="A23:C23"/>
    <mergeCell ref="E38:H38"/>
    <mergeCell ref="A25:C25"/>
    <mergeCell ref="A26:B26"/>
    <mergeCell ref="A27:B27"/>
    <mergeCell ref="A28:B28"/>
    <mergeCell ref="A29:I29"/>
    <mergeCell ref="A30:I30"/>
    <mergeCell ref="E32:G32"/>
    <mergeCell ref="E33:G33"/>
    <mergeCell ref="E34:G34"/>
    <mergeCell ref="E35:G35"/>
    <mergeCell ref="E36:G36"/>
    <mergeCell ref="A53:E53"/>
    <mergeCell ref="E40:G40"/>
    <mergeCell ref="E41:G41"/>
    <mergeCell ref="E42:G42"/>
    <mergeCell ref="E43:G43"/>
    <mergeCell ref="E44:G44"/>
    <mergeCell ref="C45:H45"/>
    <mergeCell ref="D46:H46"/>
    <mergeCell ref="A47:F47"/>
    <mergeCell ref="B48:H48"/>
    <mergeCell ref="A50:E50"/>
    <mergeCell ref="A52:K52"/>
    <mergeCell ref="A66:F66"/>
    <mergeCell ref="A54:D54"/>
    <mergeCell ref="A56:D56"/>
    <mergeCell ref="A57:D57"/>
    <mergeCell ref="A58:D58"/>
    <mergeCell ref="A59:D59"/>
    <mergeCell ref="A60:D60"/>
    <mergeCell ref="A61:D61"/>
    <mergeCell ref="A62:D62"/>
    <mergeCell ref="A63:D63"/>
    <mergeCell ref="A64:D64"/>
    <mergeCell ref="A65:F65"/>
    <mergeCell ref="A77:B77"/>
    <mergeCell ref="A78:B78"/>
    <mergeCell ref="A79:B79"/>
    <mergeCell ref="A67:C67"/>
    <mergeCell ref="A68:F71"/>
    <mergeCell ref="A73:K73"/>
    <mergeCell ref="C74:H74"/>
    <mergeCell ref="A75:B75"/>
    <mergeCell ref="A76:B76"/>
  </mergeCells>
  <pageMargins left="0.25" right="0.25" top="0.05" bottom="0.5" header="0.25" footer="0.25"/>
  <pageSetup scale="79" orientation="portrait" r:id="rId1"/>
  <headerFooter>
    <oddFooter>&amp;L&amp;8(revised 8/23)&amp;R6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DD921-C738-4BEF-B980-54A2909FBAF4}">
  <sheetPr>
    <pageSetUpPr fitToPage="1"/>
  </sheetPr>
  <dimension ref="A1:K79"/>
  <sheetViews>
    <sheetView showGridLines="0" tabSelected="1" topLeftCell="A20" zoomScaleNormal="100" workbookViewId="0">
      <selection activeCell="E54" sqref="E54"/>
    </sheetView>
  </sheetViews>
  <sheetFormatPr defaultColWidth="8.85546875" defaultRowHeight="12.75" x14ac:dyDescent="0.2"/>
  <cols>
    <col min="1" max="1" width="11.7109375" style="119" customWidth="1"/>
    <col min="2" max="2" width="12.7109375" style="120" customWidth="1"/>
    <col min="3" max="3" width="15.5703125" style="120" customWidth="1"/>
    <col min="4" max="4" width="13.85546875" style="120" customWidth="1"/>
    <col min="5" max="5" width="15.42578125" style="120" bestFit="1" customWidth="1"/>
    <col min="6" max="6" width="14.28515625" style="120" customWidth="1"/>
    <col min="7" max="7" width="1.28515625" style="120" customWidth="1"/>
    <col min="8" max="8" width="15.42578125" style="120" customWidth="1"/>
    <col min="9" max="9" width="15.7109375" style="120" customWidth="1"/>
    <col min="10" max="10" width="0.85546875" style="120" customWidth="1"/>
    <col min="11" max="11" width="10" style="120" customWidth="1"/>
    <col min="12" max="16384" width="8.85546875" style="120"/>
  </cols>
  <sheetData>
    <row r="1" spans="1:11" ht="18" customHeight="1" thickBot="1" x14ac:dyDescent="0.25">
      <c r="A1" s="538" t="s">
        <v>405</v>
      </c>
      <c r="B1" s="538"/>
      <c r="C1" s="546"/>
      <c r="D1" s="546"/>
      <c r="E1" s="546"/>
      <c r="F1" s="546"/>
      <c r="H1" s="130" t="s">
        <v>179</v>
      </c>
      <c r="I1" s="198">
        <f>'Page 1'!H7</f>
        <v>0</v>
      </c>
    </row>
    <row r="2" spans="1:11" ht="17.100000000000001" customHeight="1" x14ac:dyDescent="0.2">
      <c r="A2" s="539" t="s">
        <v>406</v>
      </c>
      <c r="B2" s="539"/>
      <c r="C2" s="539"/>
      <c r="D2" s="539"/>
      <c r="E2" s="539"/>
      <c r="F2" s="539"/>
      <c r="G2" s="539"/>
      <c r="H2" s="539"/>
      <c r="I2" s="539"/>
    </row>
    <row r="3" spans="1:11" ht="11.1" customHeight="1" x14ac:dyDescent="0.2">
      <c r="A3" s="302" t="s">
        <v>407</v>
      </c>
      <c r="B3" s="119"/>
      <c r="C3" s="119"/>
      <c r="D3" s="119"/>
      <c r="E3" s="303" t="s">
        <v>408</v>
      </c>
      <c r="F3" s="304" t="s">
        <v>409</v>
      </c>
      <c r="G3" s="304"/>
      <c r="H3" s="304" t="s">
        <v>410</v>
      </c>
    </row>
    <row r="4" spans="1:11" ht="11.1" customHeight="1" x14ac:dyDescent="0.2">
      <c r="A4" s="305" t="s">
        <v>411</v>
      </c>
      <c r="B4" s="119"/>
      <c r="C4" s="97"/>
      <c r="D4" s="119"/>
      <c r="E4" s="306" t="s">
        <v>412</v>
      </c>
      <c r="F4" s="98"/>
      <c r="G4" s="133"/>
      <c r="H4" s="300"/>
    </row>
    <row r="5" spans="1:11" ht="11.1" customHeight="1" x14ac:dyDescent="0.2">
      <c r="A5" s="305" t="s">
        <v>413</v>
      </c>
      <c r="B5" s="119"/>
      <c r="C5" s="99"/>
      <c r="D5" s="119"/>
      <c r="E5" s="306" t="s">
        <v>414</v>
      </c>
      <c r="F5" s="100"/>
      <c r="G5" s="307"/>
      <c r="H5" s="100"/>
    </row>
    <row r="6" spans="1:11" ht="11.1" customHeight="1" x14ac:dyDescent="0.2">
      <c r="A6" s="305" t="s">
        <v>415</v>
      </c>
      <c r="B6" s="119"/>
      <c r="C6" s="99"/>
      <c r="D6" s="119"/>
      <c r="E6" s="306" t="s">
        <v>416</v>
      </c>
      <c r="F6" s="100"/>
      <c r="G6" s="307"/>
      <c r="H6" s="100"/>
    </row>
    <row r="7" spans="1:11" ht="11.1" customHeight="1" x14ac:dyDescent="0.2">
      <c r="A7" s="305" t="s">
        <v>417</v>
      </c>
      <c r="B7" s="119"/>
      <c r="C7" s="99"/>
      <c r="D7" s="119"/>
      <c r="E7" s="306" t="s">
        <v>418</v>
      </c>
      <c r="F7" s="100"/>
      <c r="G7" s="307"/>
      <c r="H7" s="100"/>
    </row>
    <row r="8" spans="1:11" ht="11.1" customHeight="1" x14ac:dyDescent="0.2">
      <c r="A8" s="305" t="s">
        <v>419</v>
      </c>
      <c r="B8" s="119"/>
      <c r="C8" s="99"/>
      <c r="D8" s="119"/>
      <c r="E8" s="306" t="s">
        <v>420</v>
      </c>
      <c r="F8" s="100"/>
      <c r="G8" s="307"/>
      <c r="H8" s="100"/>
    </row>
    <row r="9" spans="1:11" ht="11.1" customHeight="1" x14ac:dyDescent="0.2">
      <c r="B9" s="119"/>
      <c r="C9" s="231"/>
      <c r="D9" s="119"/>
      <c r="E9" s="306" t="s">
        <v>421</v>
      </c>
      <c r="F9" s="100"/>
      <c r="G9" s="307"/>
      <c r="H9" s="100"/>
    </row>
    <row r="10" spans="1:11" ht="5.0999999999999996" customHeight="1" thickBot="1" x14ac:dyDescent="0.25"/>
    <row r="11" spans="1:11" ht="12.95" customHeight="1" thickTop="1" thickBot="1" x14ac:dyDescent="0.25">
      <c r="A11" s="481" t="s">
        <v>422</v>
      </c>
      <c r="B11" s="481"/>
      <c r="C11" s="481"/>
      <c r="D11" s="533"/>
      <c r="E11" s="532" t="s">
        <v>423</v>
      </c>
      <c r="F11" s="481"/>
      <c r="G11" s="481"/>
      <c r="H11" s="481"/>
      <c r="I11" s="533"/>
      <c r="J11" s="130"/>
      <c r="K11" s="130"/>
    </row>
    <row r="12" spans="1:11" s="127" customFormat="1" ht="12.75" customHeight="1" thickTop="1" x14ac:dyDescent="0.2">
      <c r="A12" s="544" t="s">
        <v>424</v>
      </c>
      <c r="B12" s="544"/>
      <c r="C12" s="544"/>
      <c r="D12" s="33"/>
      <c r="E12" s="308" t="s">
        <v>425</v>
      </c>
      <c r="F12" s="309"/>
      <c r="G12" s="309"/>
      <c r="H12" s="309"/>
      <c r="I12" s="33"/>
    </row>
    <row r="13" spans="1:11" s="127" customFormat="1" ht="12.75" customHeight="1" x14ac:dyDescent="0.2">
      <c r="A13" s="543" t="s">
        <v>426</v>
      </c>
      <c r="B13" s="543"/>
      <c r="C13" s="543"/>
      <c r="D13" s="34"/>
      <c r="E13" s="310" t="s">
        <v>427</v>
      </c>
      <c r="F13" s="311"/>
      <c r="G13" s="311"/>
      <c r="H13" s="311"/>
      <c r="I13" s="34"/>
      <c r="K13" s="312"/>
    </row>
    <row r="14" spans="1:11" s="127" customFormat="1" ht="12.75" customHeight="1" x14ac:dyDescent="0.2">
      <c r="A14" s="543" t="s">
        <v>428</v>
      </c>
      <c r="B14" s="543"/>
      <c r="C14" s="543"/>
      <c r="D14" s="34"/>
      <c r="E14" s="310" t="s">
        <v>429</v>
      </c>
      <c r="F14" s="311"/>
      <c r="G14" s="311"/>
      <c r="H14" s="311"/>
      <c r="I14" s="34"/>
    </row>
    <row r="15" spans="1:11" s="127" customFormat="1" ht="12.75" customHeight="1" x14ac:dyDescent="0.2">
      <c r="A15" s="543" t="s">
        <v>430</v>
      </c>
      <c r="B15" s="543"/>
      <c r="C15" s="543"/>
      <c r="D15" s="34"/>
      <c r="E15" s="310" t="s">
        <v>431</v>
      </c>
      <c r="F15" s="311"/>
      <c r="G15" s="311"/>
      <c r="H15" s="311"/>
      <c r="I15" s="34"/>
      <c r="K15" s="312"/>
    </row>
    <row r="16" spans="1:11" s="127" customFormat="1" ht="12.75" customHeight="1" x14ac:dyDescent="0.2">
      <c r="A16" s="543" t="s">
        <v>432</v>
      </c>
      <c r="B16" s="543"/>
      <c r="C16" s="543"/>
      <c r="D16" s="34"/>
      <c r="E16" s="310" t="s">
        <v>433</v>
      </c>
      <c r="F16" s="311"/>
      <c r="G16" s="311"/>
      <c r="H16" s="311"/>
      <c r="I16" s="34"/>
      <c r="K16" s="312"/>
    </row>
    <row r="17" spans="1:11" s="127" customFormat="1" ht="12.75" customHeight="1" x14ac:dyDescent="0.2">
      <c r="A17" s="543" t="s">
        <v>434</v>
      </c>
      <c r="B17" s="543"/>
      <c r="C17" s="543"/>
      <c r="D17" s="34"/>
      <c r="E17" s="310" t="s">
        <v>435</v>
      </c>
      <c r="F17" s="311"/>
      <c r="G17" s="311"/>
      <c r="H17" s="311"/>
      <c r="I17" s="34"/>
    </row>
    <row r="18" spans="1:11" s="127" customFormat="1" ht="12.75" customHeight="1" x14ac:dyDescent="0.2">
      <c r="A18" s="543" t="s">
        <v>436</v>
      </c>
      <c r="B18" s="543"/>
      <c r="C18" s="543"/>
      <c r="D18" s="34"/>
      <c r="E18" s="310" t="s">
        <v>437</v>
      </c>
      <c r="F18" s="311"/>
      <c r="G18" s="311"/>
      <c r="H18" s="311"/>
      <c r="I18" s="34"/>
      <c r="K18" s="312"/>
    </row>
    <row r="19" spans="1:11" s="127" customFormat="1" ht="12.75" customHeight="1" x14ac:dyDescent="0.2">
      <c r="A19" s="543" t="s">
        <v>438</v>
      </c>
      <c r="B19" s="543"/>
      <c r="C19" s="543"/>
      <c r="D19" s="34"/>
      <c r="E19" s="310" t="s">
        <v>439</v>
      </c>
      <c r="F19" s="311"/>
      <c r="G19" s="311"/>
      <c r="H19" s="311"/>
      <c r="I19" s="34"/>
    </row>
    <row r="20" spans="1:11" s="127" customFormat="1" ht="12.75" customHeight="1" x14ac:dyDescent="0.2">
      <c r="A20" s="543" t="s">
        <v>440</v>
      </c>
      <c r="B20" s="543"/>
      <c r="C20" s="543"/>
      <c r="D20" s="33"/>
      <c r="E20" s="310" t="s">
        <v>441</v>
      </c>
      <c r="F20" s="311"/>
      <c r="G20" s="311"/>
      <c r="H20" s="311"/>
      <c r="I20" s="34"/>
      <c r="K20" s="312"/>
    </row>
    <row r="21" spans="1:11" s="127" customFormat="1" ht="12.75" customHeight="1" x14ac:dyDescent="0.2">
      <c r="A21" s="543" t="s">
        <v>442</v>
      </c>
      <c r="B21" s="543"/>
      <c r="C21" s="543"/>
      <c r="D21" s="34"/>
      <c r="E21" s="310" t="s">
        <v>443</v>
      </c>
      <c r="F21" s="311"/>
      <c r="G21" s="311"/>
      <c r="H21" s="311"/>
      <c r="I21" s="33"/>
    </row>
    <row r="22" spans="1:11" s="127" customFormat="1" ht="12.75" customHeight="1" x14ac:dyDescent="0.2">
      <c r="A22" s="543" t="s">
        <v>444</v>
      </c>
      <c r="B22" s="543"/>
      <c r="C22" s="543"/>
      <c r="D22" s="34"/>
      <c r="E22" s="310" t="s">
        <v>445</v>
      </c>
      <c r="F22" s="311"/>
      <c r="G22" s="311"/>
      <c r="H22" s="311"/>
      <c r="I22" s="33"/>
      <c r="K22" s="312"/>
    </row>
    <row r="23" spans="1:11" s="127" customFormat="1" ht="12.75" customHeight="1" x14ac:dyDescent="0.2">
      <c r="A23" s="543" t="s">
        <v>446</v>
      </c>
      <c r="B23" s="543"/>
      <c r="C23" s="543"/>
      <c r="D23" s="34"/>
      <c r="E23" s="310" t="s">
        <v>447</v>
      </c>
      <c r="F23" s="311"/>
      <c r="G23" s="311"/>
      <c r="H23" s="311"/>
      <c r="I23" s="34"/>
    </row>
    <row r="24" spans="1:11" s="127" customFormat="1" ht="12.75" hidden="1" customHeight="1" x14ac:dyDescent="0.2">
      <c r="A24" s="543" t="s">
        <v>448</v>
      </c>
      <c r="B24" s="543"/>
      <c r="C24" s="543"/>
      <c r="D24" s="34"/>
      <c r="E24" s="310"/>
      <c r="F24" s="311"/>
      <c r="G24" s="311"/>
      <c r="H24" s="311"/>
      <c r="I24" s="87"/>
    </row>
    <row r="25" spans="1:11" s="127" customFormat="1" ht="12.75" customHeight="1" x14ac:dyDescent="0.2">
      <c r="A25" s="543" t="s">
        <v>449</v>
      </c>
      <c r="B25" s="543"/>
      <c r="C25" s="543"/>
      <c r="D25" s="34"/>
      <c r="E25" s="310" t="s">
        <v>450</v>
      </c>
      <c r="F25" s="311"/>
      <c r="G25" s="311"/>
      <c r="H25" s="311"/>
      <c r="I25" s="87"/>
      <c r="J25" s="313"/>
      <c r="K25" s="313"/>
    </row>
    <row r="26" spans="1:11" ht="15.75" customHeight="1" x14ac:dyDescent="0.2">
      <c r="A26" s="545"/>
      <c r="B26" s="545"/>
      <c r="C26" s="124" t="s">
        <v>451</v>
      </c>
      <c r="D26" s="44">
        <f>SUM(D12:D25)</f>
        <v>0</v>
      </c>
      <c r="E26" s="130" t="s">
        <v>452</v>
      </c>
      <c r="F26" s="314"/>
      <c r="G26" s="315"/>
      <c r="H26" s="316"/>
      <c r="I26" s="44">
        <f>SUM(I12:I25)</f>
        <v>0</v>
      </c>
      <c r="J26" s="317"/>
      <c r="K26" s="317"/>
    </row>
    <row r="27" spans="1:11" ht="18" customHeight="1" x14ac:dyDescent="0.2">
      <c r="A27" s="545"/>
      <c r="B27" s="545"/>
      <c r="C27" s="315"/>
      <c r="D27" s="318"/>
      <c r="E27" s="130" t="s">
        <v>453</v>
      </c>
      <c r="F27" s="127"/>
      <c r="G27" s="127"/>
      <c r="H27" s="119"/>
      <c r="I27" s="88">
        <f>D26-I26</f>
        <v>0</v>
      </c>
      <c r="J27" s="317"/>
      <c r="K27" s="317"/>
    </row>
    <row r="28" spans="1:11" ht="11.25" customHeight="1" x14ac:dyDescent="0.2">
      <c r="A28" s="545"/>
      <c r="B28" s="545"/>
      <c r="C28" s="315"/>
      <c r="D28" s="319"/>
      <c r="E28" s="127" t="s">
        <v>454</v>
      </c>
      <c r="F28" s="127"/>
      <c r="G28" s="127"/>
      <c r="I28" s="320"/>
      <c r="J28" s="317"/>
      <c r="K28" s="317"/>
    </row>
    <row r="29" spans="1:11" ht="17.25" customHeight="1" thickBot="1" x14ac:dyDescent="0.25">
      <c r="A29" s="540" t="s">
        <v>455</v>
      </c>
      <c r="B29" s="541"/>
      <c r="C29" s="541"/>
      <c r="D29" s="541"/>
      <c r="E29" s="541"/>
      <c r="F29" s="541"/>
      <c r="G29" s="541"/>
      <c r="H29" s="541"/>
      <c r="I29" s="542"/>
      <c r="J29" s="317"/>
      <c r="K29" s="317"/>
    </row>
    <row r="30" spans="1:11" ht="12" customHeight="1" x14ac:dyDescent="0.2">
      <c r="A30" s="558" t="s">
        <v>456</v>
      </c>
      <c r="B30" s="558"/>
      <c r="C30" s="558"/>
      <c r="D30" s="558"/>
      <c r="E30" s="558"/>
      <c r="F30" s="558"/>
      <c r="G30" s="558"/>
      <c r="H30" s="558"/>
      <c r="I30" s="558"/>
      <c r="J30" s="321"/>
      <c r="K30" s="321"/>
    </row>
    <row r="31" spans="1:11" x14ac:dyDescent="0.2">
      <c r="A31" s="321"/>
      <c r="B31" s="321"/>
      <c r="C31" s="321" t="s">
        <v>250</v>
      </c>
      <c r="E31" s="321"/>
      <c r="F31" s="321"/>
      <c r="G31" s="321"/>
      <c r="H31" s="321"/>
      <c r="I31" s="321"/>
      <c r="J31" s="321"/>
      <c r="K31" s="321"/>
    </row>
    <row r="32" spans="1:11" s="47" customFormat="1" x14ac:dyDescent="0.2">
      <c r="A32" s="112" t="s">
        <v>457</v>
      </c>
      <c r="C32" s="20"/>
      <c r="D32" s="203" t="s">
        <v>251</v>
      </c>
      <c r="E32" s="568"/>
      <c r="F32" s="568"/>
      <c r="G32" s="568"/>
      <c r="H32" s="203" t="s">
        <v>253</v>
      </c>
      <c r="I32" s="55"/>
    </row>
    <row r="33" spans="1:11" x14ac:dyDescent="0.2">
      <c r="A33" s="112" t="s">
        <v>458</v>
      </c>
      <c r="C33" s="21"/>
      <c r="D33" s="203" t="s">
        <v>251</v>
      </c>
      <c r="E33" s="569"/>
      <c r="F33" s="569"/>
      <c r="G33" s="569"/>
      <c r="H33" s="203" t="s">
        <v>253</v>
      </c>
      <c r="I33" s="56"/>
    </row>
    <row r="34" spans="1:11" x14ac:dyDescent="0.2">
      <c r="A34" s="112" t="s">
        <v>459</v>
      </c>
      <c r="C34" s="21"/>
      <c r="D34" s="203" t="s">
        <v>251</v>
      </c>
      <c r="E34" s="569"/>
      <c r="F34" s="569"/>
      <c r="G34" s="569"/>
      <c r="H34" s="203" t="s">
        <v>253</v>
      </c>
      <c r="I34" s="56"/>
    </row>
    <row r="35" spans="1:11" x14ac:dyDescent="0.2">
      <c r="A35" s="112" t="s">
        <v>459</v>
      </c>
      <c r="B35" s="51"/>
      <c r="C35" s="21"/>
      <c r="D35" s="203" t="s">
        <v>251</v>
      </c>
      <c r="E35" s="569"/>
      <c r="F35" s="569"/>
      <c r="G35" s="569"/>
      <c r="H35" s="203" t="s">
        <v>253</v>
      </c>
      <c r="I35" s="56"/>
    </row>
    <row r="36" spans="1:11" x14ac:dyDescent="0.2">
      <c r="A36" s="112" t="s">
        <v>460</v>
      </c>
      <c r="B36" s="51"/>
      <c r="C36" s="21"/>
      <c r="D36" s="203" t="s">
        <v>251</v>
      </c>
      <c r="E36" s="569"/>
      <c r="F36" s="569"/>
      <c r="G36" s="569"/>
      <c r="H36" s="203" t="s">
        <v>253</v>
      </c>
      <c r="I36" s="56"/>
    </row>
    <row r="37" spans="1:11" ht="12.75" customHeight="1" x14ac:dyDescent="0.2">
      <c r="A37" s="112" t="s">
        <v>461</v>
      </c>
      <c r="B37" s="51"/>
      <c r="C37" s="6" t="s">
        <v>462</v>
      </c>
      <c r="D37" s="6"/>
      <c r="E37" s="6"/>
      <c r="F37" s="6"/>
      <c r="G37" s="6"/>
      <c r="H37" s="203" t="s">
        <v>253</v>
      </c>
      <c r="I37" s="56"/>
    </row>
    <row r="38" spans="1:11" ht="18" customHeight="1" x14ac:dyDescent="0.2">
      <c r="A38" s="51"/>
      <c r="B38" s="51"/>
      <c r="C38" s="127"/>
      <c r="D38" s="123"/>
      <c r="E38" s="561" t="s">
        <v>463</v>
      </c>
      <c r="F38" s="561"/>
      <c r="G38" s="561"/>
      <c r="H38" s="561"/>
      <c r="I38" s="35">
        <f>SUM(I32:I37)</f>
        <v>0</v>
      </c>
    </row>
    <row r="39" spans="1:11" s="325" customFormat="1" ht="12" customHeight="1" x14ac:dyDescent="0.2">
      <c r="A39" s="323"/>
      <c r="B39" s="324"/>
      <c r="C39" s="324" t="s">
        <v>250</v>
      </c>
      <c r="E39" s="324" t="s">
        <v>464</v>
      </c>
      <c r="F39" s="324"/>
      <c r="G39" s="324"/>
      <c r="H39" s="324"/>
      <c r="I39" s="324"/>
      <c r="J39" s="324"/>
      <c r="K39" s="324"/>
    </row>
    <row r="40" spans="1:11" ht="12.75" customHeight="1" x14ac:dyDescent="0.2">
      <c r="A40" s="112" t="s">
        <v>465</v>
      </c>
      <c r="B40" s="51"/>
      <c r="C40" s="61"/>
      <c r="D40" s="203" t="s">
        <v>251</v>
      </c>
      <c r="E40" s="568"/>
      <c r="F40" s="568"/>
      <c r="G40" s="568"/>
      <c r="H40" s="203" t="s">
        <v>253</v>
      </c>
      <c r="I40" s="57"/>
    </row>
    <row r="41" spans="1:11" ht="12.75" customHeight="1" x14ac:dyDescent="0.2">
      <c r="A41" s="112" t="s">
        <v>466</v>
      </c>
      <c r="B41" s="51"/>
      <c r="C41" s="21"/>
      <c r="D41" s="203" t="s">
        <v>251</v>
      </c>
      <c r="E41" s="568"/>
      <c r="F41" s="568"/>
      <c r="G41" s="568"/>
      <c r="H41" s="203" t="s">
        <v>253</v>
      </c>
      <c r="I41" s="56"/>
    </row>
    <row r="42" spans="1:11" ht="12.75" customHeight="1" x14ac:dyDescent="0.2">
      <c r="A42" s="112" t="s">
        <v>467</v>
      </c>
      <c r="B42" s="51"/>
      <c r="C42" s="21"/>
      <c r="D42" s="203" t="s">
        <v>251</v>
      </c>
      <c r="E42" s="568"/>
      <c r="F42" s="568"/>
      <c r="G42" s="568"/>
      <c r="H42" s="203" t="s">
        <v>253</v>
      </c>
      <c r="I42" s="56"/>
    </row>
    <row r="43" spans="1:11" ht="12.75" customHeight="1" x14ac:dyDescent="0.2">
      <c r="A43" s="112" t="s">
        <v>467</v>
      </c>
      <c r="B43" s="51"/>
      <c r="C43" s="21"/>
      <c r="D43" s="203" t="s">
        <v>251</v>
      </c>
      <c r="E43" s="568"/>
      <c r="F43" s="568"/>
      <c r="G43" s="568"/>
      <c r="H43" s="203" t="s">
        <v>253</v>
      </c>
      <c r="I43" s="56"/>
    </row>
    <row r="44" spans="1:11" ht="12.75" customHeight="1" x14ac:dyDescent="0.2">
      <c r="A44" s="112" t="s">
        <v>468</v>
      </c>
      <c r="B44" s="51"/>
      <c r="C44" s="21"/>
      <c r="D44" s="203" t="s">
        <v>251</v>
      </c>
      <c r="E44" s="568"/>
      <c r="F44" s="568"/>
      <c r="G44" s="568"/>
      <c r="H44" s="203" t="s">
        <v>253</v>
      </c>
      <c r="I44" s="56"/>
    </row>
    <row r="45" spans="1:11" customFormat="1" ht="17.100000000000001" customHeight="1" x14ac:dyDescent="0.2">
      <c r="A45" s="54"/>
      <c r="B45" s="54"/>
      <c r="C45" s="562" t="s">
        <v>469</v>
      </c>
      <c r="D45" s="562"/>
      <c r="E45" s="562"/>
      <c r="F45" s="562"/>
      <c r="G45" s="562"/>
      <c r="H45" s="562"/>
      <c r="I45" s="77">
        <f>SUM(I40:I44)</f>
        <v>0</v>
      </c>
      <c r="J45" s="326"/>
      <c r="K45" s="120"/>
    </row>
    <row r="46" spans="1:11" customFormat="1" ht="17.100000000000001" customHeight="1" x14ac:dyDescent="0.2">
      <c r="A46" s="54"/>
      <c r="B46" s="54"/>
      <c r="C46" s="6"/>
      <c r="D46" s="562" t="s">
        <v>470</v>
      </c>
      <c r="E46" s="562"/>
      <c r="F46" s="562"/>
      <c r="G46" s="562"/>
      <c r="H46" s="562"/>
      <c r="I46" s="86">
        <f>I38+I45</f>
        <v>0</v>
      </c>
      <c r="K46" s="120"/>
    </row>
    <row r="47" spans="1:11" ht="15.75" customHeight="1" x14ac:dyDescent="0.2">
      <c r="A47" s="563" t="s">
        <v>471</v>
      </c>
      <c r="B47" s="563"/>
      <c r="C47" s="563"/>
      <c r="D47" s="563"/>
      <c r="E47" s="563"/>
      <c r="F47" s="563"/>
      <c r="G47" s="113"/>
      <c r="H47" s="203" t="s">
        <v>253</v>
      </c>
      <c r="I47" s="327">
        <f>'PG 7, Perm Maint Goal'!C147</f>
        <v>0</v>
      </c>
      <c r="J47" s="115"/>
    </row>
    <row r="48" spans="1:11" ht="16.5" customHeight="1" thickBot="1" x14ac:dyDescent="0.25">
      <c r="B48" s="479" t="s">
        <v>472</v>
      </c>
      <c r="C48" s="479"/>
      <c r="D48" s="479"/>
      <c r="E48" s="479"/>
      <c r="F48" s="479"/>
      <c r="G48" s="479"/>
      <c r="H48" s="479"/>
      <c r="I48" s="114">
        <f>I46+I47</f>
        <v>0</v>
      </c>
    </row>
    <row r="49" spans="1:11" ht="18.75" customHeight="1" thickTop="1" x14ac:dyDescent="0.2">
      <c r="A49" s="328"/>
      <c r="B49" s="329"/>
      <c r="C49" s="329"/>
      <c r="D49" s="330" t="s">
        <v>473</v>
      </c>
      <c r="E49" s="331">
        <f>'PG 7, Perm Maint Goal'!C145</f>
        <v>0</v>
      </c>
      <c r="H49" s="322" t="s">
        <v>474</v>
      </c>
      <c r="I49" s="332"/>
    </row>
    <row r="50" spans="1:11" ht="12" customHeight="1" thickBot="1" x14ac:dyDescent="0.25">
      <c r="A50" s="534" t="s">
        <v>475</v>
      </c>
      <c r="B50" s="535"/>
      <c r="C50" s="535"/>
      <c r="D50" s="535"/>
      <c r="E50" s="536"/>
    </row>
    <row r="51" spans="1:11" ht="5.25" customHeight="1" thickTop="1" thickBot="1" x14ac:dyDescent="0.25">
      <c r="A51" s="333"/>
      <c r="B51" s="333"/>
      <c r="C51" s="333"/>
      <c r="D51" s="333"/>
      <c r="E51" s="333"/>
      <c r="F51" s="333"/>
      <c r="G51" s="333"/>
      <c r="H51" s="333"/>
      <c r="I51" s="333"/>
      <c r="J51" s="333"/>
      <c r="K51" s="333"/>
    </row>
    <row r="52" spans="1:11" ht="5.0999999999999996" customHeight="1" thickTop="1" thickBot="1" x14ac:dyDescent="0.25">
      <c r="A52" s="537"/>
      <c r="B52" s="537"/>
      <c r="C52" s="537"/>
      <c r="D52" s="537"/>
      <c r="E52" s="537"/>
      <c r="F52" s="537"/>
      <c r="G52" s="537"/>
      <c r="H52" s="537"/>
      <c r="I52" s="537"/>
      <c r="J52" s="537"/>
      <c r="K52" s="537"/>
    </row>
    <row r="53" spans="1:11" ht="13.5" thickBot="1" x14ac:dyDescent="0.25">
      <c r="A53" s="550" t="s">
        <v>476</v>
      </c>
      <c r="B53" s="551"/>
      <c r="C53" s="551"/>
      <c r="D53" s="551"/>
      <c r="E53" s="551"/>
      <c r="F53" s="334"/>
    </row>
    <row r="54" spans="1:11" x14ac:dyDescent="0.2">
      <c r="A54" s="552" t="s">
        <v>477</v>
      </c>
      <c r="B54" s="553"/>
      <c r="C54" s="553"/>
      <c r="D54" s="553"/>
      <c r="E54" s="340">
        <v>0</v>
      </c>
      <c r="F54" s="335"/>
      <c r="G54" s="127" t="s">
        <v>478</v>
      </c>
    </row>
    <row r="55" spans="1:11" ht="6" customHeight="1" x14ac:dyDescent="0.2">
      <c r="A55" s="336"/>
      <c r="B55" s="337"/>
      <c r="C55" s="337"/>
      <c r="F55" s="335"/>
    </row>
    <row r="56" spans="1:11" x14ac:dyDescent="0.2">
      <c r="A56" s="554" t="s">
        <v>451</v>
      </c>
      <c r="B56" s="555"/>
      <c r="C56" s="555"/>
      <c r="D56" s="555"/>
      <c r="E56" s="338">
        <f>D26</f>
        <v>0</v>
      </c>
      <c r="F56" s="335"/>
      <c r="G56" s="127" t="s">
        <v>479</v>
      </c>
    </row>
    <row r="57" spans="1:11" ht="6" customHeight="1" x14ac:dyDescent="0.2">
      <c r="A57" s="554"/>
      <c r="B57" s="555"/>
      <c r="C57" s="555"/>
      <c r="D57" s="555"/>
      <c r="F57" s="335"/>
    </row>
    <row r="58" spans="1:11" x14ac:dyDescent="0.2">
      <c r="A58" s="554" t="s">
        <v>480</v>
      </c>
      <c r="B58" s="555"/>
      <c r="C58" s="555"/>
      <c r="D58" s="555"/>
      <c r="E58" s="338">
        <f>-I26</f>
        <v>0</v>
      </c>
      <c r="F58" s="335"/>
      <c r="G58" s="127" t="s">
        <v>479</v>
      </c>
    </row>
    <row r="59" spans="1:11" ht="6" customHeight="1" x14ac:dyDescent="0.2">
      <c r="A59" s="554"/>
      <c r="B59" s="555"/>
      <c r="C59" s="555"/>
      <c r="D59" s="555"/>
      <c r="F59" s="335"/>
    </row>
    <row r="60" spans="1:11" x14ac:dyDescent="0.2">
      <c r="A60" s="554" t="s">
        <v>481</v>
      </c>
      <c r="B60" s="555"/>
      <c r="C60" s="555"/>
      <c r="D60" s="555"/>
      <c r="E60" s="245">
        <f>SUM(E54:E58)</f>
        <v>0</v>
      </c>
      <c r="F60" s="335"/>
    </row>
    <row r="61" spans="1:11" ht="6" customHeight="1" x14ac:dyDescent="0.2">
      <c r="A61" s="554"/>
      <c r="B61" s="555"/>
      <c r="C61" s="555"/>
      <c r="D61" s="555"/>
      <c r="F61" s="335"/>
    </row>
    <row r="62" spans="1:11" x14ac:dyDescent="0.2">
      <c r="A62" s="554" t="s">
        <v>482</v>
      </c>
      <c r="B62" s="555"/>
      <c r="C62" s="555"/>
      <c r="D62" s="555"/>
      <c r="E62" s="338">
        <f>I46</f>
        <v>0</v>
      </c>
      <c r="F62" s="335"/>
      <c r="G62" s="120" t="s">
        <v>483</v>
      </c>
    </row>
    <row r="63" spans="1:11" ht="6" customHeight="1" x14ac:dyDescent="0.2">
      <c r="A63" s="554"/>
      <c r="B63" s="555"/>
      <c r="C63" s="555"/>
      <c r="D63" s="555"/>
      <c r="F63" s="335"/>
    </row>
    <row r="64" spans="1:11" x14ac:dyDescent="0.2">
      <c r="A64" s="556" t="s">
        <v>484</v>
      </c>
      <c r="B64" s="555"/>
      <c r="C64" s="555"/>
      <c r="D64" s="555"/>
      <c r="E64" s="338">
        <f>E60-E62</f>
        <v>0</v>
      </c>
      <c r="F64" s="335"/>
      <c r="G64" s="339" t="s">
        <v>485</v>
      </c>
    </row>
    <row r="65" spans="1:11" x14ac:dyDescent="0.2">
      <c r="A65" s="566" t="s">
        <v>486</v>
      </c>
      <c r="B65" s="482"/>
      <c r="C65" s="482"/>
      <c r="D65" s="482"/>
      <c r="E65" s="482"/>
      <c r="F65" s="567"/>
      <c r="G65" s="339"/>
    </row>
    <row r="66" spans="1:11" ht="12" customHeight="1" x14ac:dyDescent="0.2">
      <c r="A66" s="566" t="s">
        <v>487</v>
      </c>
      <c r="B66" s="482"/>
      <c r="C66" s="482"/>
      <c r="D66" s="482"/>
      <c r="E66" s="482"/>
      <c r="F66" s="567"/>
      <c r="G66" s="339"/>
    </row>
    <row r="67" spans="1:11" x14ac:dyDescent="0.2">
      <c r="A67" s="559" t="s">
        <v>488</v>
      </c>
      <c r="B67" s="560"/>
      <c r="C67" s="560"/>
      <c r="F67" s="335"/>
      <c r="G67" s="6" t="s">
        <v>489</v>
      </c>
    </row>
    <row r="68" spans="1:11" x14ac:dyDescent="0.2">
      <c r="A68" s="570"/>
      <c r="B68" s="571"/>
      <c r="C68" s="571"/>
      <c r="D68" s="571"/>
      <c r="E68" s="571"/>
      <c r="F68" s="572"/>
      <c r="G68" s="6" t="s">
        <v>490</v>
      </c>
    </row>
    <row r="69" spans="1:11" x14ac:dyDescent="0.2">
      <c r="A69" s="570"/>
      <c r="B69" s="571"/>
      <c r="C69" s="571"/>
      <c r="D69" s="571"/>
      <c r="E69" s="571"/>
      <c r="F69" s="572"/>
      <c r="G69" s="127" t="s">
        <v>491</v>
      </c>
    </row>
    <row r="70" spans="1:11" x14ac:dyDescent="0.2">
      <c r="A70" s="570"/>
      <c r="B70" s="571"/>
      <c r="C70" s="571"/>
      <c r="D70" s="571"/>
      <c r="E70" s="571"/>
      <c r="F70" s="572"/>
      <c r="G70" s="127" t="s">
        <v>492</v>
      </c>
    </row>
    <row r="71" spans="1:11" ht="13.5" thickBot="1" x14ac:dyDescent="0.25">
      <c r="A71" s="573"/>
      <c r="B71" s="574"/>
      <c r="C71" s="574"/>
      <c r="D71" s="574"/>
      <c r="E71" s="574"/>
      <c r="F71" s="575"/>
      <c r="G71" s="127" t="s">
        <v>493</v>
      </c>
    </row>
    <row r="72" spans="1:11" ht="5.0999999999999996" customHeight="1" thickBot="1" x14ac:dyDescent="0.25"/>
    <row r="73" spans="1:11" ht="12" customHeight="1" thickTop="1" thickBot="1" x14ac:dyDescent="0.25">
      <c r="A73" s="564" t="s">
        <v>494</v>
      </c>
      <c r="B73" s="564"/>
      <c r="C73" s="564"/>
      <c r="D73" s="564"/>
      <c r="E73" s="564"/>
      <c r="F73" s="564"/>
      <c r="G73" s="564"/>
      <c r="H73" s="564"/>
      <c r="I73" s="564"/>
      <c r="J73" s="564"/>
      <c r="K73" s="564"/>
    </row>
    <row r="74" spans="1:11" ht="13.5" thickTop="1" x14ac:dyDescent="0.2">
      <c r="B74" s="119"/>
      <c r="C74" s="547" t="s">
        <v>495</v>
      </c>
      <c r="D74" s="548"/>
      <c r="E74" s="548"/>
      <c r="F74" s="548"/>
      <c r="G74" s="548"/>
      <c r="H74" s="548"/>
    </row>
    <row r="75" spans="1:11" x14ac:dyDescent="0.2">
      <c r="A75" s="549" t="s">
        <v>496</v>
      </c>
      <c r="B75" s="549"/>
      <c r="C75" s="127"/>
      <c r="D75" s="203" t="s">
        <v>497</v>
      </c>
      <c r="E75" s="127"/>
      <c r="F75" s="203" t="s">
        <v>498</v>
      </c>
      <c r="G75" s="127"/>
      <c r="H75" s="203" t="s">
        <v>499</v>
      </c>
    </row>
    <row r="76" spans="1:11" x14ac:dyDescent="0.2">
      <c r="A76" s="565"/>
      <c r="B76" s="565"/>
      <c r="C76" s="127"/>
      <c r="D76" s="32"/>
      <c r="E76" s="127"/>
      <c r="F76" s="110"/>
      <c r="G76" s="127"/>
      <c r="H76" s="27"/>
    </row>
    <row r="77" spans="1:11" x14ac:dyDescent="0.2">
      <c r="A77" s="557"/>
      <c r="B77" s="557"/>
      <c r="C77" s="127"/>
      <c r="D77" s="32"/>
      <c r="E77" s="127"/>
      <c r="F77" s="111"/>
      <c r="G77" s="127"/>
      <c r="H77" s="25"/>
    </row>
    <row r="78" spans="1:11" x14ac:dyDescent="0.2">
      <c r="A78" s="557"/>
      <c r="B78" s="557"/>
      <c r="C78" s="127"/>
      <c r="D78" s="32"/>
      <c r="E78" s="127"/>
      <c r="F78" s="111"/>
      <c r="G78" s="127"/>
      <c r="H78" s="25"/>
    </row>
    <row r="79" spans="1:11" x14ac:dyDescent="0.2">
      <c r="A79" s="557"/>
      <c r="B79" s="557"/>
      <c r="C79" s="127"/>
      <c r="D79" s="32"/>
      <c r="E79" s="127"/>
      <c r="F79" s="111"/>
      <c r="G79" s="127"/>
      <c r="H79" s="25"/>
    </row>
  </sheetData>
  <sheetProtection algorithmName="SHA-512" hashValue="3tl5ohtxYiTC0v4TAQ66rbyoNCreHY52PMBAC1UhdZoR4p8dqBelUSvMh6mMfvIFZNXtH0Fs+E+5qn824vmNOw==" saltValue="bxgfpIx2HKaRWy0iIeuRkw==" spinCount="100000" sheet="1" selectLockedCells="1"/>
  <mergeCells count="63">
    <mergeCell ref="A12:C12"/>
    <mergeCell ref="A1:B1"/>
    <mergeCell ref="C1:F1"/>
    <mergeCell ref="A2:I2"/>
    <mergeCell ref="A11:D11"/>
    <mergeCell ref="E11:I11"/>
    <mergeCell ref="A24:C24"/>
    <mergeCell ref="A13:C13"/>
    <mergeCell ref="A14:C14"/>
    <mergeCell ref="A15:C15"/>
    <mergeCell ref="A16:C16"/>
    <mergeCell ref="A17:C17"/>
    <mergeCell ref="A18:C18"/>
    <mergeCell ref="A19:C19"/>
    <mergeCell ref="A20:C20"/>
    <mergeCell ref="A21:C21"/>
    <mergeCell ref="A22:C22"/>
    <mergeCell ref="A23:C23"/>
    <mergeCell ref="E38:H38"/>
    <mergeCell ref="A25:C25"/>
    <mergeCell ref="A26:B26"/>
    <mergeCell ref="A27:B27"/>
    <mergeCell ref="A28:B28"/>
    <mergeCell ref="A29:I29"/>
    <mergeCell ref="A30:I30"/>
    <mergeCell ref="E32:G32"/>
    <mergeCell ref="E33:G33"/>
    <mergeCell ref="E34:G34"/>
    <mergeCell ref="E35:G35"/>
    <mergeCell ref="E36:G36"/>
    <mergeCell ref="A53:E53"/>
    <mergeCell ref="E40:G40"/>
    <mergeCell ref="E41:G41"/>
    <mergeCell ref="E42:G42"/>
    <mergeCell ref="E43:G43"/>
    <mergeCell ref="E44:G44"/>
    <mergeCell ref="C45:H45"/>
    <mergeCell ref="D46:H46"/>
    <mergeCell ref="A47:F47"/>
    <mergeCell ref="B48:H48"/>
    <mergeCell ref="A50:E50"/>
    <mergeCell ref="A52:K52"/>
    <mergeCell ref="A66:F66"/>
    <mergeCell ref="A54:D54"/>
    <mergeCell ref="A56:D56"/>
    <mergeCell ref="A57:D57"/>
    <mergeCell ref="A58:D58"/>
    <mergeCell ref="A59:D59"/>
    <mergeCell ref="A60:D60"/>
    <mergeCell ref="A61:D61"/>
    <mergeCell ref="A62:D62"/>
    <mergeCell ref="A63:D63"/>
    <mergeCell ref="A64:D64"/>
    <mergeCell ref="A65:F65"/>
    <mergeCell ref="A77:B77"/>
    <mergeCell ref="A78:B78"/>
    <mergeCell ref="A79:B79"/>
    <mergeCell ref="A67:C67"/>
    <mergeCell ref="A68:F71"/>
    <mergeCell ref="A73:K73"/>
    <mergeCell ref="C74:H74"/>
    <mergeCell ref="A75:B75"/>
    <mergeCell ref="A76:B76"/>
  </mergeCells>
  <pageMargins left="0.25" right="0.25" top="0.05" bottom="0.5" header="0.25" footer="0.25"/>
  <pageSetup scale="79" orientation="portrait" r:id="rId1"/>
  <headerFooter>
    <oddFooter>&amp;L&amp;8(revised 8/23)&amp;R6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CC00FF"/>
  </sheetPr>
  <dimension ref="A1:L151"/>
  <sheetViews>
    <sheetView showGridLines="0" topLeftCell="A119" zoomScaleNormal="100" workbookViewId="0">
      <selection activeCell="C17" sqref="C17"/>
    </sheetView>
  </sheetViews>
  <sheetFormatPr defaultColWidth="9.140625" defaultRowHeight="12.75" x14ac:dyDescent="0.2"/>
  <cols>
    <col min="1" max="1" width="40.7109375" customWidth="1"/>
    <col min="2" max="2" width="17" customWidth="1"/>
    <col min="3" max="3" width="15.7109375" customWidth="1"/>
  </cols>
  <sheetData>
    <row r="1" spans="1:12" ht="18" x14ac:dyDescent="0.25">
      <c r="A1" s="3" t="s">
        <v>500</v>
      </c>
      <c r="B1" s="4"/>
      <c r="D1" s="576" t="s">
        <v>501</v>
      </c>
      <c r="E1" s="576"/>
      <c r="F1" s="576"/>
      <c r="G1" s="576"/>
      <c r="H1" s="576"/>
      <c r="I1" s="576"/>
      <c r="J1" s="576"/>
      <c r="K1" s="576"/>
    </row>
    <row r="3" spans="1:12" x14ac:dyDescent="0.2">
      <c r="A3" s="6" t="s">
        <v>502</v>
      </c>
    </row>
    <row r="4" spans="1:12" x14ac:dyDescent="0.2">
      <c r="A4" s="6" t="s">
        <v>503</v>
      </c>
    </row>
    <row r="5" spans="1:12" x14ac:dyDescent="0.2">
      <c r="A5" s="593" t="s">
        <v>504</v>
      </c>
      <c r="B5" s="593"/>
      <c r="C5" s="593"/>
      <c r="D5" s="593"/>
      <c r="E5" s="593"/>
      <c r="F5" s="593"/>
      <c r="G5" s="593"/>
      <c r="H5" s="593"/>
      <c r="I5" s="593"/>
      <c r="J5" s="593"/>
    </row>
    <row r="6" spans="1:12" x14ac:dyDescent="0.2">
      <c r="A6" s="246" t="s">
        <v>505</v>
      </c>
      <c r="B6" s="247"/>
      <c r="C6" s="247"/>
      <c r="D6" s="247"/>
      <c r="E6" s="247"/>
      <c r="F6" s="247"/>
      <c r="G6" s="247"/>
      <c r="H6" s="247"/>
      <c r="I6" s="247"/>
      <c r="J6" s="247"/>
    </row>
    <row r="7" spans="1:12" ht="33" customHeight="1" x14ac:dyDescent="0.2">
      <c r="A7" s="577" t="s">
        <v>506</v>
      </c>
      <c r="B7" s="577"/>
      <c r="C7" s="577"/>
      <c r="D7" s="577"/>
      <c r="E7" s="577"/>
      <c r="F7" s="577"/>
      <c r="G7" s="577"/>
      <c r="H7" s="577"/>
      <c r="I7" s="577"/>
      <c r="J7" s="577"/>
    </row>
    <row r="8" spans="1:12" ht="13.5" thickBot="1" x14ac:dyDescent="0.25">
      <c r="A8" s="387" t="s">
        <v>507</v>
      </c>
      <c r="B8" s="1"/>
      <c r="C8" s="1"/>
      <c r="D8" s="386"/>
      <c r="E8" s="386"/>
      <c r="F8" s="386"/>
      <c r="G8" s="386"/>
      <c r="H8" s="386"/>
      <c r="I8" s="386"/>
      <c r="J8" s="386"/>
    </row>
    <row r="9" spans="1:12" ht="27" customHeight="1" thickBot="1" x14ac:dyDescent="0.25">
      <c r="A9" s="578">
        <f>'Page 6 '!C1</f>
        <v>0</v>
      </c>
      <c r="B9" s="579"/>
      <c r="C9" s="580"/>
    </row>
    <row r="10" spans="1:12" ht="41.25" customHeight="1" thickBot="1" x14ac:dyDescent="0.25">
      <c r="A10" s="248" t="s">
        <v>508</v>
      </c>
      <c r="B10" s="249" t="s">
        <v>509</v>
      </c>
      <c r="C10" s="249" t="s">
        <v>510</v>
      </c>
      <c r="D10" s="592" t="s">
        <v>511</v>
      </c>
      <c r="E10" s="446"/>
      <c r="F10" s="446"/>
      <c r="G10" s="446"/>
      <c r="H10" s="446"/>
      <c r="I10" s="446"/>
      <c r="J10" s="446"/>
      <c r="K10" s="446"/>
      <c r="L10" s="446"/>
    </row>
    <row r="11" spans="1:12" ht="15" customHeight="1" x14ac:dyDescent="0.2">
      <c r="A11" s="250" t="s">
        <v>425</v>
      </c>
      <c r="B11" s="69">
        <f>'Page 6 '!I12</f>
        <v>0</v>
      </c>
      <c r="C11" s="72"/>
      <c r="D11" s="6" t="s">
        <v>512</v>
      </c>
    </row>
    <row r="12" spans="1:12" ht="15" customHeight="1" x14ac:dyDescent="0.2">
      <c r="A12" s="251" t="s">
        <v>513</v>
      </c>
      <c r="B12" s="45">
        <f>'Page 6 '!I13</f>
        <v>0</v>
      </c>
      <c r="C12" s="73"/>
    </row>
    <row r="13" spans="1:12" ht="15" customHeight="1" x14ac:dyDescent="0.2">
      <c r="A13" s="251" t="s">
        <v>514</v>
      </c>
      <c r="B13" s="45">
        <f>'Page 6 '!I14</f>
        <v>0</v>
      </c>
      <c r="C13" s="73"/>
    </row>
    <row r="14" spans="1:12" ht="15" customHeight="1" x14ac:dyDescent="0.2">
      <c r="A14" s="251" t="s">
        <v>431</v>
      </c>
      <c r="B14" s="45">
        <f>'Page 6 '!I15</f>
        <v>0</v>
      </c>
      <c r="C14" s="73"/>
    </row>
    <row r="15" spans="1:12" ht="15" customHeight="1" x14ac:dyDescent="0.2">
      <c r="A15" s="251" t="s">
        <v>433</v>
      </c>
      <c r="B15" s="45">
        <f>'Page 6 '!I16</f>
        <v>0</v>
      </c>
      <c r="C15" s="73"/>
    </row>
    <row r="16" spans="1:12" ht="15" customHeight="1" x14ac:dyDescent="0.2">
      <c r="A16" s="251" t="s">
        <v>435</v>
      </c>
      <c r="B16" s="45">
        <f>'Page 6 '!I17</f>
        <v>0</v>
      </c>
      <c r="C16" s="73"/>
    </row>
    <row r="17" spans="1:4" ht="15" customHeight="1" x14ac:dyDescent="0.2">
      <c r="A17" s="251" t="s">
        <v>515</v>
      </c>
      <c r="B17" s="45">
        <f>'Page 6 '!I18</f>
        <v>0</v>
      </c>
      <c r="C17" s="73"/>
    </row>
    <row r="18" spans="1:4" ht="15" customHeight="1" x14ac:dyDescent="0.2">
      <c r="A18" s="251" t="s">
        <v>516</v>
      </c>
      <c r="B18" s="45">
        <f>'Page 6 '!I19</f>
        <v>0</v>
      </c>
      <c r="C18" s="73"/>
      <c r="D18" s="6" t="s">
        <v>517</v>
      </c>
    </row>
    <row r="19" spans="1:4" ht="15" customHeight="1" x14ac:dyDescent="0.2">
      <c r="A19" s="251" t="s">
        <v>441</v>
      </c>
      <c r="B19" s="45">
        <f>'Page 6 '!I20</f>
        <v>0</v>
      </c>
      <c r="C19" s="73"/>
    </row>
    <row r="20" spans="1:4" ht="15" customHeight="1" x14ac:dyDescent="0.2">
      <c r="A20" s="251" t="s">
        <v>518</v>
      </c>
      <c r="B20" s="45">
        <f>'Page 6 '!I21</f>
        <v>0</v>
      </c>
      <c r="C20" s="75" t="s">
        <v>519</v>
      </c>
    </row>
    <row r="21" spans="1:4" ht="15" customHeight="1" x14ac:dyDescent="0.2">
      <c r="A21" s="251" t="s">
        <v>445</v>
      </c>
      <c r="B21" s="45">
        <f>'Page 6 '!I22</f>
        <v>0</v>
      </c>
      <c r="C21" s="75" t="s">
        <v>519</v>
      </c>
    </row>
    <row r="22" spans="1:4" ht="15" customHeight="1" x14ac:dyDescent="0.2">
      <c r="A22" s="251" t="s">
        <v>447</v>
      </c>
      <c r="B22" s="45">
        <f>'Page 6 '!I23</f>
        <v>0</v>
      </c>
      <c r="C22" s="73"/>
      <c r="D22" s="6" t="s">
        <v>520</v>
      </c>
    </row>
    <row r="23" spans="1:4" ht="15" customHeight="1" thickBot="1" x14ac:dyDescent="0.25">
      <c r="A23" s="252" t="s">
        <v>450</v>
      </c>
      <c r="B23" s="53">
        <f>'Page 6 '!I25</f>
        <v>0</v>
      </c>
      <c r="C23" s="74"/>
    </row>
    <row r="24" spans="1:4" ht="13.5" thickBot="1" x14ac:dyDescent="0.25">
      <c r="A24" s="253" t="s">
        <v>452</v>
      </c>
      <c r="B24" s="70">
        <f>SUM(B11:B23)</f>
        <v>0</v>
      </c>
      <c r="C24" s="71">
        <f>SUM(C11:C23)</f>
        <v>0</v>
      </c>
    </row>
    <row r="25" spans="1:4" ht="13.5" thickBot="1" x14ac:dyDescent="0.25"/>
    <row r="26" spans="1:4" ht="14.25" thickTop="1" thickBot="1" x14ac:dyDescent="0.25">
      <c r="A26" s="585" t="s">
        <v>521</v>
      </c>
      <c r="B26" s="586"/>
      <c r="C26" s="90">
        <v>8.5000000000000006E-2</v>
      </c>
      <c r="D26" s="6" t="s">
        <v>522</v>
      </c>
    </row>
    <row r="27" spans="1:4" ht="13.5" thickBot="1" x14ac:dyDescent="0.25">
      <c r="A27" s="587" t="s">
        <v>523</v>
      </c>
      <c r="B27" s="588"/>
      <c r="C27" s="91">
        <v>5.5E-2</v>
      </c>
      <c r="D27" s="6" t="s">
        <v>524</v>
      </c>
    </row>
    <row r="28" spans="1:4" ht="13.5" thickBot="1" x14ac:dyDescent="0.25">
      <c r="A28" s="587" t="s">
        <v>525</v>
      </c>
      <c r="B28" s="591"/>
      <c r="C28" s="92">
        <f>C26-C27</f>
        <v>3.0000000000000006E-2</v>
      </c>
    </row>
    <row r="29" spans="1:4" ht="20.25" customHeight="1" thickBot="1" x14ac:dyDescent="0.25">
      <c r="A29" s="589" t="s">
        <v>526</v>
      </c>
      <c r="B29" s="590"/>
      <c r="C29" s="93">
        <f>C24/C28</f>
        <v>0</v>
      </c>
    </row>
    <row r="30" spans="1:4" ht="15" customHeight="1" thickBot="1" x14ac:dyDescent="0.25">
      <c r="A30" s="255"/>
      <c r="B30" s="254" t="s">
        <v>527</v>
      </c>
      <c r="C30" s="94">
        <f>'Page 6 '!I46</f>
        <v>0</v>
      </c>
    </row>
    <row r="31" spans="1:4" ht="17.25" customHeight="1" thickBot="1" x14ac:dyDescent="0.25">
      <c r="A31" s="255"/>
      <c r="B31" s="256" t="s">
        <v>528</v>
      </c>
      <c r="C31" s="95">
        <f>-MIN(C30-C29,0)</f>
        <v>0</v>
      </c>
      <c r="D31" s="6" t="s">
        <v>529</v>
      </c>
    </row>
    <row r="32" spans="1:4" ht="13.5" thickBot="1" x14ac:dyDescent="0.25">
      <c r="A32" s="257"/>
      <c r="B32" s="258"/>
      <c r="C32" s="96"/>
    </row>
    <row r="33" spans="1:12" ht="14.25" thickTop="1" thickBot="1" x14ac:dyDescent="0.25">
      <c r="A33" s="259"/>
      <c r="B33" s="260"/>
      <c r="C33" s="89"/>
    </row>
    <row r="34" spans="1:12" ht="13.5" thickBot="1" x14ac:dyDescent="0.25">
      <c r="A34" s="581" t="s">
        <v>530</v>
      </c>
      <c r="B34" s="582"/>
      <c r="C34" s="76"/>
    </row>
    <row r="35" spans="1:12" ht="18.75" customHeight="1" thickBot="1" x14ac:dyDescent="0.25">
      <c r="A35" s="583" t="s">
        <v>531</v>
      </c>
      <c r="B35" s="584"/>
      <c r="C35" s="261">
        <f>C29*C34</f>
        <v>0</v>
      </c>
      <c r="D35" s="6" t="s">
        <v>532</v>
      </c>
    </row>
    <row r="37" spans="1:12" ht="13.5" thickBot="1" x14ac:dyDescent="0.25">
      <c r="A37" s="387" t="s">
        <v>533</v>
      </c>
      <c r="B37" s="1"/>
      <c r="C37" s="1"/>
      <c r="D37" s="386"/>
      <c r="E37" s="386"/>
      <c r="F37" s="386"/>
      <c r="G37" s="386"/>
      <c r="H37" s="386"/>
      <c r="I37" s="386"/>
      <c r="J37" s="386"/>
    </row>
    <row r="38" spans="1:12" ht="27" customHeight="1" thickBot="1" x14ac:dyDescent="0.25">
      <c r="A38" s="578">
        <f>'Cem 2'!C1</f>
        <v>0</v>
      </c>
      <c r="B38" s="579"/>
      <c r="C38" s="580"/>
    </row>
    <row r="39" spans="1:12" ht="39" thickBot="1" x14ac:dyDescent="0.25">
      <c r="A39" s="248" t="s">
        <v>508</v>
      </c>
      <c r="B39" s="249" t="s">
        <v>534</v>
      </c>
      <c r="C39" s="249" t="s">
        <v>510</v>
      </c>
      <c r="D39" s="592" t="s">
        <v>511</v>
      </c>
      <c r="E39" s="446"/>
      <c r="F39" s="446"/>
      <c r="G39" s="446"/>
      <c r="H39" s="446"/>
      <c r="I39" s="446"/>
      <c r="J39" s="446"/>
      <c r="K39" s="446"/>
      <c r="L39" s="446"/>
    </row>
    <row r="40" spans="1:12" x14ac:dyDescent="0.2">
      <c r="A40" s="250" t="s">
        <v>425</v>
      </c>
      <c r="B40" s="69">
        <f>'Cem 2'!I12</f>
        <v>0</v>
      </c>
      <c r="C40" s="72"/>
      <c r="D40" s="6" t="s">
        <v>512</v>
      </c>
    </row>
    <row r="41" spans="1:12" x14ac:dyDescent="0.2">
      <c r="A41" s="251" t="s">
        <v>513</v>
      </c>
      <c r="B41" s="45">
        <f>'Cem 2'!I13</f>
        <v>0</v>
      </c>
      <c r="C41" s="73"/>
    </row>
    <row r="42" spans="1:12" x14ac:dyDescent="0.2">
      <c r="A42" s="251" t="s">
        <v>514</v>
      </c>
      <c r="B42" s="45">
        <f>'Cem 2'!I14</f>
        <v>0</v>
      </c>
      <c r="C42" s="73"/>
    </row>
    <row r="43" spans="1:12" x14ac:dyDescent="0.2">
      <c r="A43" s="251" t="s">
        <v>431</v>
      </c>
      <c r="B43" s="45">
        <f>'Cem 2'!I15</f>
        <v>0</v>
      </c>
      <c r="C43" s="73"/>
    </row>
    <row r="44" spans="1:12" x14ac:dyDescent="0.2">
      <c r="A44" s="251" t="s">
        <v>433</v>
      </c>
      <c r="B44" s="45">
        <f>'Cem 2'!I16</f>
        <v>0</v>
      </c>
      <c r="C44" s="73"/>
    </row>
    <row r="45" spans="1:12" x14ac:dyDescent="0.2">
      <c r="A45" s="251" t="s">
        <v>435</v>
      </c>
      <c r="B45" s="45">
        <f>'Cem 2'!I17</f>
        <v>0</v>
      </c>
      <c r="C45" s="73"/>
    </row>
    <row r="46" spans="1:12" x14ac:dyDescent="0.2">
      <c r="A46" s="251" t="s">
        <v>515</v>
      </c>
      <c r="B46" s="45">
        <f>'Cem 2'!I18</f>
        <v>0</v>
      </c>
      <c r="C46" s="73"/>
    </row>
    <row r="47" spans="1:12" x14ac:dyDescent="0.2">
      <c r="A47" s="251" t="s">
        <v>516</v>
      </c>
      <c r="B47" s="45">
        <f>'Cem 2'!I19</f>
        <v>0</v>
      </c>
      <c r="C47" s="73"/>
      <c r="D47" s="6" t="s">
        <v>517</v>
      </c>
    </row>
    <row r="48" spans="1:12" x14ac:dyDescent="0.2">
      <c r="A48" s="251" t="s">
        <v>441</v>
      </c>
      <c r="B48" s="45">
        <f>'Cem 2'!I20</f>
        <v>0</v>
      </c>
      <c r="C48" s="73"/>
    </row>
    <row r="49" spans="1:4" x14ac:dyDescent="0.2">
      <c r="A49" s="251" t="s">
        <v>518</v>
      </c>
      <c r="B49" s="45">
        <f>'Cem 2'!I21</f>
        <v>0</v>
      </c>
      <c r="C49" s="75" t="s">
        <v>519</v>
      </c>
    </row>
    <row r="50" spans="1:4" x14ac:dyDescent="0.2">
      <c r="A50" s="251" t="s">
        <v>445</v>
      </c>
      <c r="B50" s="45">
        <f>'Cem 2'!I22</f>
        <v>0</v>
      </c>
      <c r="C50" s="75" t="s">
        <v>519</v>
      </c>
    </row>
    <row r="51" spans="1:4" x14ac:dyDescent="0.2">
      <c r="A51" s="251" t="s">
        <v>447</v>
      </c>
      <c r="B51" s="45">
        <f>'Cem 2'!I23</f>
        <v>0</v>
      </c>
      <c r="C51" s="73"/>
      <c r="D51" s="6" t="s">
        <v>520</v>
      </c>
    </row>
    <row r="52" spans="1:4" ht="13.5" thickBot="1" x14ac:dyDescent="0.25">
      <c r="A52" s="252" t="s">
        <v>450</v>
      </c>
      <c r="B52" s="53">
        <f>'Cem 2'!I25</f>
        <v>0</v>
      </c>
      <c r="C52" s="74"/>
    </row>
    <row r="53" spans="1:4" ht="13.5" thickBot="1" x14ac:dyDescent="0.25">
      <c r="A53" s="253" t="s">
        <v>452</v>
      </c>
      <c r="B53" s="70">
        <f>SUM(B40:B52)</f>
        <v>0</v>
      </c>
      <c r="C53" s="71">
        <f>SUM(C40:C52)</f>
        <v>0</v>
      </c>
    </row>
    <row r="54" spans="1:4" ht="13.5" thickBot="1" x14ac:dyDescent="0.25"/>
    <row r="55" spans="1:4" ht="14.25" thickTop="1" thickBot="1" x14ac:dyDescent="0.25">
      <c r="A55" s="585" t="s">
        <v>521</v>
      </c>
      <c r="B55" s="586"/>
      <c r="C55" s="90">
        <v>8.5000000000000006E-2</v>
      </c>
      <c r="D55" s="6" t="s">
        <v>522</v>
      </c>
    </row>
    <row r="56" spans="1:4" ht="13.5" thickBot="1" x14ac:dyDescent="0.25">
      <c r="A56" s="587" t="s">
        <v>523</v>
      </c>
      <c r="B56" s="588"/>
      <c r="C56" s="91">
        <v>5.5E-2</v>
      </c>
      <c r="D56" s="6" t="s">
        <v>524</v>
      </c>
    </row>
    <row r="57" spans="1:4" ht="13.5" thickBot="1" x14ac:dyDescent="0.25">
      <c r="A57" s="587" t="s">
        <v>525</v>
      </c>
      <c r="B57" s="591"/>
      <c r="C57" s="92">
        <f>C55-C56</f>
        <v>3.0000000000000006E-2</v>
      </c>
    </row>
    <row r="58" spans="1:4" ht="15.75" thickBot="1" x14ac:dyDescent="0.25">
      <c r="A58" s="589" t="s">
        <v>526</v>
      </c>
      <c r="B58" s="590"/>
      <c r="C58" s="93">
        <f>C53/C57</f>
        <v>0</v>
      </c>
    </row>
    <row r="59" spans="1:4" ht="13.5" thickBot="1" x14ac:dyDescent="0.25">
      <c r="A59" s="255"/>
      <c r="B59" s="254" t="s">
        <v>527</v>
      </c>
      <c r="C59" s="94">
        <f>'Cem 2'!I46</f>
        <v>0</v>
      </c>
    </row>
    <row r="60" spans="1:4" ht="13.5" thickBot="1" x14ac:dyDescent="0.25">
      <c r="A60" s="255"/>
      <c r="B60" s="256" t="s">
        <v>528</v>
      </c>
      <c r="C60" s="95">
        <f>-MIN(C59-C58,0)</f>
        <v>0</v>
      </c>
      <c r="D60" s="6" t="s">
        <v>529</v>
      </c>
    </row>
    <row r="61" spans="1:4" ht="13.5" thickBot="1" x14ac:dyDescent="0.25">
      <c r="A61" s="257"/>
      <c r="B61" s="258"/>
      <c r="C61" s="96"/>
    </row>
    <row r="62" spans="1:4" ht="14.25" thickTop="1" thickBot="1" x14ac:dyDescent="0.25">
      <c r="A62" s="259"/>
      <c r="B62" s="260"/>
      <c r="C62" s="89"/>
    </row>
    <row r="63" spans="1:4" ht="13.5" thickBot="1" x14ac:dyDescent="0.25">
      <c r="A63" s="581" t="s">
        <v>530</v>
      </c>
      <c r="B63" s="582"/>
      <c r="C63" s="76"/>
    </row>
    <row r="64" spans="1:4" ht="13.5" thickBot="1" x14ac:dyDescent="0.25">
      <c r="A64" s="583" t="s">
        <v>531</v>
      </c>
      <c r="B64" s="584"/>
      <c r="C64" s="261">
        <f>C58*C63</f>
        <v>0</v>
      </c>
      <c r="D64" s="6" t="s">
        <v>532</v>
      </c>
    </row>
    <row r="66" spans="1:12" ht="13.5" thickBot="1" x14ac:dyDescent="0.25">
      <c r="A66" s="387" t="s">
        <v>535</v>
      </c>
      <c r="B66" s="1"/>
      <c r="C66" s="1"/>
      <c r="D66" s="386"/>
      <c r="E66" s="386"/>
      <c r="F66" s="386"/>
      <c r="G66" s="386"/>
      <c r="H66" s="386"/>
      <c r="I66" s="386"/>
      <c r="J66" s="386"/>
    </row>
    <row r="67" spans="1:12" ht="27" customHeight="1" thickBot="1" x14ac:dyDescent="0.25">
      <c r="A67" s="578">
        <f>'Cem 3'!C1</f>
        <v>0</v>
      </c>
      <c r="B67" s="579"/>
      <c r="C67" s="580"/>
    </row>
    <row r="68" spans="1:12" ht="39" thickBot="1" x14ac:dyDescent="0.25">
      <c r="A68" s="248" t="s">
        <v>508</v>
      </c>
      <c r="B68" s="249" t="s">
        <v>536</v>
      </c>
      <c r="C68" s="249" t="s">
        <v>510</v>
      </c>
      <c r="D68" s="592" t="s">
        <v>511</v>
      </c>
      <c r="E68" s="446"/>
      <c r="F68" s="446"/>
      <c r="G68" s="446"/>
      <c r="H68" s="446"/>
      <c r="I68" s="446"/>
      <c r="J68" s="446"/>
      <c r="K68" s="446"/>
      <c r="L68" s="446"/>
    </row>
    <row r="69" spans="1:12" x14ac:dyDescent="0.2">
      <c r="A69" s="250" t="s">
        <v>425</v>
      </c>
      <c r="B69" s="69">
        <f>'Cem 3'!I12</f>
        <v>0</v>
      </c>
      <c r="C69" s="72"/>
      <c r="D69" s="6" t="s">
        <v>512</v>
      </c>
    </row>
    <row r="70" spans="1:12" x14ac:dyDescent="0.2">
      <c r="A70" s="251" t="s">
        <v>513</v>
      </c>
      <c r="B70" s="45">
        <f>'Cem 3'!I13</f>
        <v>0</v>
      </c>
      <c r="C70" s="73"/>
    </row>
    <row r="71" spans="1:12" x14ac:dyDescent="0.2">
      <c r="A71" s="251" t="s">
        <v>514</v>
      </c>
      <c r="B71" s="45">
        <f>'Cem 3'!I14</f>
        <v>0</v>
      </c>
      <c r="C71" s="73"/>
    </row>
    <row r="72" spans="1:12" x14ac:dyDescent="0.2">
      <c r="A72" s="251" t="s">
        <v>431</v>
      </c>
      <c r="B72" s="45">
        <f>'Cem 3'!I15</f>
        <v>0</v>
      </c>
      <c r="C72" s="73"/>
    </row>
    <row r="73" spans="1:12" x14ac:dyDescent="0.2">
      <c r="A73" s="251" t="s">
        <v>433</v>
      </c>
      <c r="B73" s="45">
        <f>'Cem 3'!I16</f>
        <v>0</v>
      </c>
      <c r="C73" s="73"/>
    </row>
    <row r="74" spans="1:12" x14ac:dyDescent="0.2">
      <c r="A74" s="251" t="s">
        <v>435</v>
      </c>
      <c r="B74" s="45">
        <f>'Cem 3'!I17</f>
        <v>0</v>
      </c>
      <c r="C74" s="73"/>
    </row>
    <row r="75" spans="1:12" x14ac:dyDescent="0.2">
      <c r="A75" s="251" t="s">
        <v>515</v>
      </c>
      <c r="B75" s="45">
        <f>'Cem 3'!I18</f>
        <v>0</v>
      </c>
      <c r="C75" s="73"/>
    </row>
    <row r="76" spans="1:12" x14ac:dyDescent="0.2">
      <c r="A76" s="251" t="s">
        <v>516</v>
      </c>
      <c r="B76" s="45">
        <f>'Cem 3'!I19</f>
        <v>0</v>
      </c>
      <c r="C76" s="73"/>
      <c r="D76" s="6" t="s">
        <v>517</v>
      </c>
    </row>
    <row r="77" spans="1:12" x14ac:dyDescent="0.2">
      <c r="A77" s="251" t="s">
        <v>441</v>
      </c>
      <c r="B77" s="45">
        <f>'Cem 3'!I20</f>
        <v>0</v>
      </c>
      <c r="C77" s="73"/>
    </row>
    <row r="78" spans="1:12" x14ac:dyDescent="0.2">
      <c r="A78" s="251" t="s">
        <v>518</v>
      </c>
      <c r="B78" s="45">
        <f>'Cem 3'!I21</f>
        <v>0</v>
      </c>
      <c r="C78" s="75" t="s">
        <v>519</v>
      </c>
    </row>
    <row r="79" spans="1:12" x14ac:dyDescent="0.2">
      <c r="A79" s="251" t="s">
        <v>445</v>
      </c>
      <c r="B79" s="45">
        <f>'Cem 3'!I22</f>
        <v>0</v>
      </c>
      <c r="C79" s="75" t="s">
        <v>519</v>
      </c>
    </row>
    <row r="80" spans="1:12" x14ac:dyDescent="0.2">
      <c r="A80" s="251" t="s">
        <v>447</v>
      </c>
      <c r="B80" s="45">
        <f>'Cem 3'!I23</f>
        <v>0</v>
      </c>
      <c r="C80" s="73"/>
      <c r="D80" s="6" t="s">
        <v>520</v>
      </c>
    </row>
    <row r="81" spans="1:10" ht="13.5" thickBot="1" x14ac:dyDescent="0.25">
      <c r="A81" s="252" t="s">
        <v>450</v>
      </c>
      <c r="B81" s="53">
        <f>'Cem 3'!I25</f>
        <v>0</v>
      </c>
      <c r="C81" s="74"/>
    </row>
    <row r="82" spans="1:10" ht="13.5" thickBot="1" x14ac:dyDescent="0.25">
      <c r="A82" s="253" t="s">
        <v>452</v>
      </c>
      <c r="B82" s="70">
        <f>SUM(B69:B81)</f>
        <v>0</v>
      </c>
      <c r="C82" s="71">
        <f>SUM(C69:C81)</f>
        <v>0</v>
      </c>
    </row>
    <row r="83" spans="1:10" ht="13.5" thickBot="1" x14ac:dyDescent="0.25"/>
    <row r="84" spans="1:10" ht="14.25" thickTop="1" thickBot="1" x14ac:dyDescent="0.25">
      <c r="A84" s="585" t="s">
        <v>521</v>
      </c>
      <c r="B84" s="586"/>
      <c r="C84" s="90">
        <v>8.5000000000000006E-2</v>
      </c>
      <c r="D84" s="6" t="s">
        <v>522</v>
      </c>
    </row>
    <row r="85" spans="1:10" ht="13.5" thickBot="1" x14ac:dyDescent="0.25">
      <c r="A85" s="587" t="s">
        <v>523</v>
      </c>
      <c r="B85" s="588"/>
      <c r="C85" s="91">
        <v>5.5E-2</v>
      </c>
      <c r="D85" s="6" t="s">
        <v>524</v>
      </c>
    </row>
    <row r="86" spans="1:10" ht="13.5" thickBot="1" x14ac:dyDescent="0.25">
      <c r="A86" s="587" t="s">
        <v>525</v>
      </c>
      <c r="B86" s="591"/>
      <c r="C86" s="92">
        <f>C84-C85</f>
        <v>3.0000000000000006E-2</v>
      </c>
    </row>
    <row r="87" spans="1:10" ht="15.75" thickBot="1" x14ac:dyDescent="0.25">
      <c r="A87" s="589" t="s">
        <v>526</v>
      </c>
      <c r="B87" s="590"/>
      <c r="C87" s="93">
        <f>C82/C86</f>
        <v>0</v>
      </c>
    </row>
    <row r="88" spans="1:10" ht="13.5" thickBot="1" x14ac:dyDescent="0.25">
      <c r="A88" s="255"/>
      <c r="B88" s="254" t="s">
        <v>527</v>
      </c>
      <c r="C88" s="94">
        <f>'Cem 3'!I46</f>
        <v>0</v>
      </c>
    </row>
    <row r="89" spans="1:10" ht="13.5" thickBot="1" x14ac:dyDescent="0.25">
      <c r="A89" s="255"/>
      <c r="B89" s="256" t="s">
        <v>528</v>
      </c>
      <c r="C89" s="95">
        <f>-MIN(C88-C87,0)</f>
        <v>0</v>
      </c>
      <c r="D89" s="6" t="s">
        <v>529</v>
      </c>
    </row>
    <row r="90" spans="1:10" ht="13.5" thickBot="1" x14ac:dyDescent="0.25">
      <c r="A90" s="257"/>
      <c r="B90" s="258"/>
      <c r="C90" s="96"/>
    </row>
    <row r="91" spans="1:10" ht="14.25" thickTop="1" thickBot="1" x14ac:dyDescent="0.25">
      <c r="A91" s="259"/>
      <c r="B91" s="260"/>
      <c r="C91" s="89"/>
    </row>
    <row r="92" spans="1:10" ht="13.5" thickBot="1" x14ac:dyDescent="0.25">
      <c r="A92" s="581" t="s">
        <v>530</v>
      </c>
      <c r="B92" s="582"/>
      <c r="C92" s="76"/>
    </row>
    <row r="93" spans="1:10" ht="13.5" thickBot="1" x14ac:dyDescent="0.25">
      <c r="A93" s="583" t="s">
        <v>531</v>
      </c>
      <c r="B93" s="584"/>
      <c r="C93" s="261">
        <f>C87*C92</f>
        <v>0</v>
      </c>
      <c r="D93" s="6" t="s">
        <v>532</v>
      </c>
    </row>
    <row r="95" spans="1:10" ht="13.5" thickBot="1" x14ac:dyDescent="0.25">
      <c r="A95" s="387" t="s">
        <v>537</v>
      </c>
      <c r="B95" s="1"/>
      <c r="C95" s="1"/>
      <c r="D95" s="386"/>
      <c r="E95" s="386"/>
      <c r="F95" s="386"/>
      <c r="G95" s="386"/>
      <c r="H95" s="386"/>
      <c r="I95" s="386"/>
      <c r="J95" s="386"/>
    </row>
    <row r="96" spans="1:10" ht="27" customHeight="1" thickBot="1" x14ac:dyDescent="0.25">
      <c r="A96" s="578">
        <f>'Cem 4'!C1</f>
        <v>0</v>
      </c>
      <c r="B96" s="579"/>
      <c r="C96" s="580"/>
    </row>
    <row r="97" spans="1:12" ht="39" thickBot="1" x14ac:dyDescent="0.25">
      <c r="A97" s="248" t="s">
        <v>508</v>
      </c>
      <c r="B97" s="249" t="s">
        <v>538</v>
      </c>
      <c r="C97" s="249" t="s">
        <v>510</v>
      </c>
      <c r="D97" s="592" t="s">
        <v>511</v>
      </c>
      <c r="E97" s="446"/>
      <c r="F97" s="446"/>
      <c r="G97" s="446"/>
      <c r="H97" s="446"/>
      <c r="I97" s="446"/>
      <c r="J97" s="446"/>
      <c r="K97" s="446"/>
      <c r="L97" s="446"/>
    </row>
    <row r="98" spans="1:12" x14ac:dyDescent="0.2">
      <c r="A98" s="250" t="s">
        <v>425</v>
      </c>
      <c r="B98" s="69">
        <f>'Cem 4'!I12</f>
        <v>0</v>
      </c>
      <c r="C98" s="72"/>
      <c r="D98" s="6" t="s">
        <v>512</v>
      </c>
    </row>
    <row r="99" spans="1:12" x14ac:dyDescent="0.2">
      <c r="A99" s="251" t="s">
        <v>513</v>
      </c>
      <c r="B99" s="45">
        <f>'Cem 4'!I13</f>
        <v>0</v>
      </c>
      <c r="C99" s="73"/>
    </row>
    <row r="100" spans="1:12" x14ac:dyDescent="0.2">
      <c r="A100" s="251" t="s">
        <v>514</v>
      </c>
      <c r="B100" s="45">
        <f>'Cem 4'!I14</f>
        <v>0</v>
      </c>
      <c r="C100" s="73"/>
    </row>
    <row r="101" spans="1:12" x14ac:dyDescent="0.2">
      <c r="A101" s="251" t="s">
        <v>431</v>
      </c>
      <c r="B101" s="45">
        <f>'Cem 4'!I15</f>
        <v>0</v>
      </c>
      <c r="C101" s="73"/>
    </row>
    <row r="102" spans="1:12" x14ac:dyDescent="0.2">
      <c r="A102" s="251" t="s">
        <v>433</v>
      </c>
      <c r="B102" s="45">
        <f>'Cem 4'!I16</f>
        <v>0</v>
      </c>
      <c r="C102" s="73"/>
    </row>
    <row r="103" spans="1:12" x14ac:dyDescent="0.2">
      <c r="A103" s="251" t="s">
        <v>435</v>
      </c>
      <c r="B103" s="45">
        <f>'Cem 4'!I17</f>
        <v>0</v>
      </c>
      <c r="C103" s="73"/>
    </row>
    <row r="104" spans="1:12" x14ac:dyDescent="0.2">
      <c r="A104" s="251" t="s">
        <v>515</v>
      </c>
      <c r="B104" s="45">
        <f>'Cem 4'!I18</f>
        <v>0</v>
      </c>
      <c r="C104" s="73"/>
    </row>
    <row r="105" spans="1:12" x14ac:dyDescent="0.2">
      <c r="A105" s="251" t="s">
        <v>516</v>
      </c>
      <c r="B105" s="45">
        <f>'Cem 4'!I19</f>
        <v>0</v>
      </c>
      <c r="C105" s="73"/>
      <c r="D105" s="6" t="s">
        <v>517</v>
      </c>
    </row>
    <row r="106" spans="1:12" x14ac:dyDescent="0.2">
      <c r="A106" s="251" t="s">
        <v>441</v>
      </c>
      <c r="B106" s="45">
        <f>'Cem 4'!I20</f>
        <v>0</v>
      </c>
      <c r="C106" s="73"/>
    </row>
    <row r="107" spans="1:12" x14ac:dyDescent="0.2">
      <c r="A107" s="251" t="s">
        <v>518</v>
      </c>
      <c r="B107" s="45">
        <f>'Cem 4'!I21</f>
        <v>0</v>
      </c>
      <c r="C107" s="75" t="s">
        <v>519</v>
      </c>
    </row>
    <row r="108" spans="1:12" x14ac:dyDescent="0.2">
      <c r="A108" s="251" t="s">
        <v>445</v>
      </c>
      <c r="B108" s="45">
        <f>'Cem 4'!I22</f>
        <v>0</v>
      </c>
      <c r="C108" s="75" t="s">
        <v>519</v>
      </c>
    </row>
    <row r="109" spans="1:12" x14ac:dyDescent="0.2">
      <c r="A109" s="251" t="s">
        <v>447</v>
      </c>
      <c r="B109" s="45">
        <f>'Cem 4'!I23</f>
        <v>0</v>
      </c>
      <c r="C109" s="73"/>
      <c r="D109" s="6" t="s">
        <v>520</v>
      </c>
    </row>
    <row r="110" spans="1:12" ht="13.5" thickBot="1" x14ac:dyDescent="0.25">
      <c r="A110" s="252" t="s">
        <v>450</v>
      </c>
      <c r="B110" s="53">
        <f>'Cem 4'!I25</f>
        <v>0</v>
      </c>
      <c r="C110" s="74"/>
    </row>
    <row r="111" spans="1:12" ht="13.5" thickBot="1" x14ac:dyDescent="0.25">
      <c r="A111" s="253" t="s">
        <v>452</v>
      </c>
      <c r="B111" s="70">
        <f>SUM(B98:B110)</f>
        <v>0</v>
      </c>
      <c r="C111" s="71">
        <f>SUM(C98:C110)</f>
        <v>0</v>
      </c>
    </row>
    <row r="112" spans="1:12" ht="13.5" thickBot="1" x14ac:dyDescent="0.25"/>
    <row r="113" spans="1:12" ht="14.25" thickTop="1" thickBot="1" x14ac:dyDescent="0.25">
      <c r="A113" s="585" t="s">
        <v>521</v>
      </c>
      <c r="B113" s="586"/>
      <c r="C113" s="90">
        <v>8.5000000000000006E-2</v>
      </c>
      <c r="D113" s="6" t="s">
        <v>522</v>
      </c>
    </row>
    <row r="114" spans="1:12" ht="13.5" thickBot="1" x14ac:dyDescent="0.25">
      <c r="A114" s="587" t="s">
        <v>523</v>
      </c>
      <c r="B114" s="588"/>
      <c r="C114" s="91">
        <v>5.5E-2</v>
      </c>
      <c r="D114" s="6" t="s">
        <v>524</v>
      </c>
    </row>
    <row r="115" spans="1:12" ht="13.5" thickBot="1" x14ac:dyDescent="0.25">
      <c r="A115" s="587" t="s">
        <v>525</v>
      </c>
      <c r="B115" s="591"/>
      <c r="C115" s="92">
        <f>C113-C114</f>
        <v>3.0000000000000006E-2</v>
      </c>
    </row>
    <row r="116" spans="1:12" ht="15.75" thickBot="1" x14ac:dyDescent="0.25">
      <c r="A116" s="589" t="s">
        <v>526</v>
      </c>
      <c r="B116" s="590"/>
      <c r="C116" s="93">
        <f>C111/C115</f>
        <v>0</v>
      </c>
    </row>
    <row r="117" spans="1:12" ht="13.5" thickBot="1" x14ac:dyDescent="0.25">
      <c r="A117" s="255"/>
      <c r="B117" s="254" t="s">
        <v>527</v>
      </c>
      <c r="C117" s="94">
        <f>'Cem 4'!I46</f>
        <v>0</v>
      </c>
    </row>
    <row r="118" spans="1:12" ht="13.5" thickBot="1" x14ac:dyDescent="0.25">
      <c r="A118" s="255"/>
      <c r="B118" s="256" t="s">
        <v>528</v>
      </c>
      <c r="C118" s="95">
        <f>-MIN(C117-C116,0)</f>
        <v>0</v>
      </c>
      <c r="D118" s="6" t="s">
        <v>529</v>
      </c>
    </row>
    <row r="119" spans="1:12" ht="13.5" thickBot="1" x14ac:dyDescent="0.25">
      <c r="A119" s="257"/>
      <c r="B119" s="258"/>
      <c r="C119" s="96"/>
    </row>
    <row r="120" spans="1:12" ht="14.25" thickTop="1" thickBot="1" x14ac:dyDescent="0.25">
      <c r="A120" s="259"/>
      <c r="B120" s="260"/>
      <c r="C120" s="89"/>
    </row>
    <row r="121" spans="1:12" ht="13.5" thickBot="1" x14ac:dyDescent="0.25">
      <c r="A121" s="581" t="s">
        <v>530</v>
      </c>
      <c r="B121" s="582"/>
      <c r="C121" s="76"/>
    </row>
    <row r="122" spans="1:12" ht="13.5" thickBot="1" x14ac:dyDescent="0.25">
      <c r="A122" s="583" t="s">
        <v>531</v>
      </c>
      <c r="B122" s="584"/>
      <c r="C122" s="261">
        <f>C116*C121</f>
        <v>0</v>
      </c>
      <c r="D122" s="6" t="s">
        <v>532</v>
      </c>
    </row>
    <row r="124" spans="1:12" ht="13.5" thickBot="1" x14ac:dyDescent="0.25">
      <c r="A124" s="387" t="s">
        <v>539</v>
      </c>
      <c r="B124" s="1"/>
      <c r="C124" s="1"/>
      <c r="D124" s="386"/>
      <c r="E124" s="386"/>
      <c r="F124" s="386"/>
      <c r="G124" s="386"/>
      <c r="H124" s="386"/>
      <c r="I124" s="386"/>
      <c r="J124" s="386"/>
    </row>
    <row r="125" spans="1:12" ht="27" customHeight="1" thickBot="1" x14ac:dyDescent="0.25">
      <c r="A125" s="578">
        <f>'Cem 5'!C1</f>
        <v>0</v>
      </c>
      <c r="B125" s="579"/>
      <c r="C125" s="580"/>
    </row>
    <row r="126" spans="1:12" ht="39" thickBot="1" x14ac:dyDescent="0.25">
      <c r="A126" s="248" t="s">
        <v>508</v>
      </c>
      <c r="B126" s="249" t="s">
        <v>540</v>
      </c>
      <c r="C126" s="249" t="s">
        <v>510</v>
      </c>
      <c r="D126" s="592" t="s">
        <v>511</v>
      </c>
      <c r="E126" s="446"/>
      <c r="F126" s="446"/>
      <c r="G126" s="446"/>
      <c r="H126" s="446"/>
      <c r="I126" s="446"/>
      <c r="J126" s="446"/>
      <c r="K126" s="446"/>
      <c r="L126" s="446"/>
    </row>
    <row r="127" spans="1:12" x14ac:dyDescent="0.2">
      <c r="A127" s="250" t="s">
        <v>425</v>
      </c>
      <c r="B127" s="69">
        <f>'Cem 5'!I12</f>
        <v>0</v>
      </c>
      <c r="C127" s="72"/>
      <c r="D127" s="6" t="s">
        <v>512</v>
      </c>
    </row>
    <row r="128" spans="1:12" x14ac:dyDescent="0.2">
      <c r="A128" s="251" t="s">
        <v>513</v>
      </c>
      <c r="B128" s="45">
        <f>'Cem 5'!I13</f>
        <v>0</v>
      </c>
      <c r="C128" s="73"/>
    </row>
    <row r="129" spans="1:4" x14ac:dyDescent="0.2">
      <c r="A129" s="251" t="s">
        <v>514</v>
      </c>
      <c r="B129" s="45">
        <f>'Cem 5'!I14</f>
        <v>0</v>
      </c>
      <c r="C129" s="73"/>
    </row>
    <row r="130" spans="1:4" x14ac:dyDescent="0.2">
      <c r="A130" s="251" t="s">
        <v>431</v>
      </c>
      <c r="B130" s="45">
        <f>'Cem 5'!I15</f>
        <v>0</v>
      </c>
      <c r="C130" s="73"/>
    </row>
    <row r="131" spans="1:4" x14ac:dyDescent="0.2">
      <c r="A131" s="251" t="s">
        <v>433</v>
      </c>
      <c r="B131" s="45">
        <f>'Cem 5'!I16</f>
        <v>0</v>
      </c>
      <c r="C131" s="73"/>
    </row>
    <row r="132" spans="1:4" x14ac:dyDescent="0.2">
      <c r="A132" s="251" t="s">
        <v>435</v>
      </c>
      <c r="B132" s="45">
        <f>'Cem 5'!I17</f>
        <v>0</v>
      </c>
      <c r="C132" s="73"/>
    </row>
    <row r="133" spans="1:4" x14ac:dyDescent="0.2">
      <c r="A133" s="251" t="s">
        <v>515</v>
      </c>
      <c r="B133" s="45">
        <f>'Cem 5'!I18</f>
        <v>0</v>
      </c>
      <c r="C133" s="73"/>
    </row>
    <row r="134" spans="1:4" x14ac:dyDescent="0.2">
      <c r="A134" s="251" t="s">
        <v>516</v>
      </c>
      <c r="B134" s="45">
        <f>'Cem 5'!I19</f>
        <v>0</v>
      </c>
      <c r="C134" s="73"/>
      <c r="D134" s="6" t="s">
        <v>517</v>
      </c>
    </row>
    <row r="135" spans="1:4" x14ac:dyDescent="0.2">
      <c r="A135" s="251" t="s">
        <v>441</v>
      </c>
      <c r="B135" s="45">
        <f>'Cem 5'!I20</f>
        <v>0</v>
      </c>
      <c r="C135" s="73"/>
    </row>
    <row r="136" spans="1:4" x14ac:dyDescent="0.2">
      <c r="A136" s="251" t="s">
        <v>518</v>
      </c>
      <c r="B136" s="45">
        <f>'Cem 5'!I21</f>
        <v>0</v>
      </c>
      <c r="C136" s="75" t="s">
        <v>519</v>
      </c>
    </row>
    <row r="137" spans="1:4" x14ac:dyDescent="0.2">
      <c r="A137" s="251" t="s">
        <v>445</v>
      </c>
      <c r="B137" s="45">
        <f>'Cem 5'!I22</f>
        <v>0</v>
      </c>
      <c r="C137" s="75" t="s">
        <v>519</v>
      </c>
    </row>
    <row r="138" spans="1:4" x14ac:dyDescent="0.2">
      <c r="A138" s="251" t="s">
        <v>447</v>
      </c>
      <c r="B138" s="45">
        <f>'Cem 5'!I23</f>
        <v>0</v>
      </c>
      <c r="C138" s="73"/>
      <c r="D138" s="6" t="s">
        <v>520</v>
      </c>
    </row>
    <row r="139" spans="1:4" ht="13.5" thickBot="1" x14ac:dyDescent="0.25">
      <c r="A139" s="252" t="s">
        <v>450</v>
      </c>
      <c r="B139" s="53">
        <f>'Cem 5'!I25</f>
        <v>0</v>
      </c>
      <c r="C139" s="74"/>
    </row>
    <row r="140" spans="1:4" ht="13.5" thickBot="1" x14ac:dyDescent="0.25">
      <c r="A140" s="253" t="s">
        <v>452</v>
      </c>
      <c r="B140" s="70">
        <f>SUM(B127:B139)</f>
        <v>0</v>
      </c>
      <c r="C140" s="71">
        <f>SUM(C127:C139)</f>
        <v>0</v>
      </c>
    </row>
    <row r="141" spans="1:4" ht="13.5" thickBot="1" x14ac:dyDescent="0.25"/>
    <row r="142" spans="1:4" ht="14.25" thickTop="1" thickBot="1" x14ac:dyDescent="0.25">
      <c r="A142" s="585" t="s">
        <v>521</v>
      </c>
      <c r="B142" s="586"/>
      <c r="C142" s="90">
        <v>8.5000000000000006E-2</v>
      </c>
      <c r="D142" s="6" t="s">
        <v>522</v>
      </c>
    </row>
    <row r="143" spans="1:4" ht="13.5" thickBot="1" x14ac:dyDescent="0.25">
      <c r="A143" s="587" t="s">
        <v>523</v>
      </c>
      <c r="B143" s="588"/>
      <c r="C143" s="91">
        <v>5.5E-2</v>
      </c>
      <c r="D143" s="6" t="s">
        <v>524</v>
      </c>
    </row>
    <row r="144" spans="1:4" ht="13.5" thickBot="1" x14ac:dyDescent="0.25">
      <c r="A144" s="587" t="s">
        <v>525</v>
      </c>
      <c r="B144" s="591"/>
      <c r="C144" s="92">
        <f>C142-C143</f>
        <v>3.0000000000000006E-2</v>
      </c>
    </row>
    <row r="145" spans="1:4" ht="15.75" thickBot="1" x14ac:dyDescent="0.25">
      <c r="A145" s="589" t="s">
        <v>526</v>
      </c>
      <c r="B145" s="590"/>
      <c r="C145" s="93">
        <f>C140/C144</f>
        <v>0</v>
      </c>
    </row>
    <row r="146" spans="1:4" ht="13.5" thickBot="1" x14ac:dyDescent="0.25">
      <c r="A146" s="255"/>
      <c r="B146" s="254" t="s">
        <v>527</v>
      </c>
      <c r="C146" s="94">
        <f>'Cem 5'!I46</f>
        <v>0</v>
      </c>
    </row>
    <row r="147" spans="1:4" ht="13.5" thickBot="1" x14ac:dyDescent="0.25">
      <c r="A147" s="255"/>
      <c r="B147" s="256" t="s">
        <v>528</v>
      </c>
      <c r="C147" s="95">
        <f>-MIN(C146-C145,0)</f>
        <v>0</v>
      </c>
      <c r="D147" s="6" t="s">
        <v>529</v>
      </c>
    </row>
    <row r="148" spans="1:4" ht="13.5" thickBot="1" x14ac:dyDescent="0.25">
      <c r="A148" s="257"/>
      <c r="B148" s="258"/>
      <c r="C148" s="96"/>
    </row>
    <row r="149" spans="1:4" ht="14.25" thickTop="1" thickBot="1" x14ac:dyDescent="0.25">
      <c r="A149" s="259"/>
      <c r="B149" s="260"/>
      <c r="C149" s="89"/>
    </row>
    <row r="150" spans="1:4" ht="13.5" thickBot="1" x14ac:dyDescent="0.25">
      <c r="A150" s="581" t="s">
        <v>530</v>
      </c>
      <c r="B150" s="582"/>
      <c r="C150" s="76"/>
    </row>
    <row r="151" spans="1:4" ht="13.5" thickBot="1" x14ac:dyDescent="0.25">
      <c r="A151" s="583" t="s">
        <v>531</v>
      </c>
      <c r="B151" s="584"/>
      <c r="C151" s="261">
        <f>C145*C150</f>
        <v>0</v>
      </c>
      <c r="D151" s="6" t="s">
        <v>532</v>
      </c>
    </row>
  </sheetData>
  <sheetProtection algorithmName="SHA-512" hashValue="tDaKZII9fey50sqjh8z5i/svPFCrUJTIha+OfWrLojOci0iwIi8Y/U45aRKaFrwRLkSxLU884HEXLuDNHa+nIA==" saltValue="cofnL47itLduJnwh7TYaQg==" spinCount="100000" sheet="1" selectLockedCells="1"/>
  <mergeCells count="43">
    <mergeCell ref="A150:B150"/>
    <mergeCell ref="A151:B151"/>
    <mergeCell ref="D126:L126"/>
    <mergeCell ref="A142:B142"/>
    <mergeCell ref="A143:B143"/>
    <mergeCell ref="A144:B144"/>
    <mergeCell ref="A145:B145"/>
    <mergeCell ref="A115:B115"/>
    <mergeCell ref="A116:B116"/>
    <mergeCell ref="A121:B121"/>
    <mergeCell ref="A122:B122"/>
    <mergeCell ref="A125:C125"/>
    <mergeCell ref="A93:B93"/>
    <mergeCell ref="A96:C96"/>
    <mergeCell ref="D97:L97"/>
    <mergeCell ref="A113:B113"/>
    <mergeCell ref="A114:B114"/>
    <mergeCell ref="A84:B84"/>
    <mergeCell ref="A85:B85"/>
    <mergeCell ref="A86:B86"/>
    <mergeCell ref="A87:B87"/>
    <mergeCell ref="A92:B92"/>
    <mergeCell ref="A58:B58"/>
    <mergeCell ref="A63:B63"/>
    <mergeCell ref="A64:B64"/>
    <mergeCell ref="A67:C67"/>
    <mergeCell ref="D68:L68"/>
    <mergeCell ref="A38:C38"/>
    <mergeCell ref="D39:L39"/>
    <mergeCell ref="A55:B55"/>
    <mergeCell ref="A56:B56"/>
    <mergeCell ref="A57:B57"/>
    <mergeCell ref="D1:K1"/>
    <mergeCell ref="A7:J7"/>
    <mergeCell ref="A9:C9"/>
    <mergeCell ref="A34:B34"/>
    <mergeCell ref="A35:B35"/>
    <mergeCell ref="A26:B26"/>
    <mergeCell ref="A27:B27"/>
    <mergeCell ref="A29:B29"/>
    <mergeCell ref="A28:B28"/>
    <mergeCell ref="D10:L10"/>
    <mergeCell ref="A5:J5"/>
  </mergeCells>
  <printOptions horizontalCentered="1"/>
  <pageMargins left="0.45" right="0.2" top="0.75" bottom="0.75" header="0.3" footer="0.3"/>
  <pageSetup scale="81" fitToHeight="5" orientation="landscape" r:id="rId1"/>
  <headerFooter>
    <oddFooter>&amp;L(revised 8/23)&amp;R7</oddFooter>
  </headerFooter>
  <rowBreaks count="4" manualBreakCount="4">
    <brk id="36" max="12" man="1"/>
    <brk id="65" max="12" man="1"/>
    <brk id="94" max="12" man="1"/>
    <brk id="123"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27F1A-3709-4712-80EE-AC41148582A1}">
  <sheetPr codeName="Sheet10">
    <tabColor rgb="FFFFC000"/>
  </sheetPr>
  <dimension ref="A1:Z68"/>
  <sheetViews>
    <sheetView showGridLines="0" zoomScaleNormal="100" workbookViewId="0">
      <selection activeCell="D5" sqref="D5:E5"/>
    </sheetView>
  </sheetViews>
  <sheetFormatPr defaultRowHeight="12.75" x14ac:dyDescent="0.2"/>
  <cols>
    <col min="1" max="1" width="10.28515625" customWidth="1"/>
    <col min="2" max="2" width="12.28515625" customWidth="1"/>
    <col min="3" max="3" width="12.5703125" customWidth="1"/>
    <col min="5" max="5" width="24.140625" customWidth="1"/>
    <col min="6" max="6" width="12.28515625" customWidth="1"/>
    <col min="7" max="7" width="15.5703125" customWidth="1"/>
    <col min="8" max="8" width="14" customWidth="1"/>
    <col min="9" max="9" width="3" customWidth="1"/>
  </cols>
  <sheetData>
    <row r="1" spans="1:26" ht="20.25" x14ac:dyDescent="0.3">
      <c r="A1" s="610" t="s">
        <v>541</v>
      </c>
      <c r="B1" s="610"/>
      <c r="C1" s="610"/>
      <c r="D1" s="610"/>
      <c r="E1" s="610"/>
      <c r="F1" s="610"/>
      <c r="G1" s="610"/>
      <c r="H1" s="610"/>
      <c r="I1" s="341"/>
      <c r="J1" s="341"/>
      <c r="K1" s="407"/>
      <c r="L1" s="341"/>
      <c r="M1" s="341"/>
      <c r="N1" s="341"/>
      <c r="O1" s="341"/>
      <c r="P1" s="341"/>
      <c r="Q1" s="341"/>
      <c r="R1" s="341"/>
    </row>
    <row r="2" spans="1:26" ht="20.25" x14ac:dyDescent="0.3">
      <c r="A2" s="2" t="s">
        <v>542</v>
      </c>
      <c r="B2" s="342"/>
      <c r="C2" s="342"/>
      <c r="D2" s="342"/>
      <c r="E2" s="342"/>
      <c r="F2" s="342"/>
      <c r="G2" s="343"/>
      <c r="H2" s="343"/>
      <c r="I2" s="341"/>
      <c r="J2" s="341"/>
      <c r="K2" s="408" t="s">
        <v>543</v>
      </c>
      <c r="L2" s="341"/>
      <c r="M2" s="341"/>
      <c r="N2" s="341"/>
      <c r="O2" s="341"/>
      <c r="P2" s="341"/>
      <c r="Q2" s="341"/>
      <c r="R2" s="341"/>
    </row>
    <row r="3" spans="1:26" ht="20.25" x14ac:dyDescent="0.3">
      <c r="A3" s="2" t="s">
        <v>544</v>
      </c>
      <c r="B3" s="342"/>
      <c r="C3" s="342"/>
      <c r="D3" s="342"/>
      <c r="E3" s="342"/>
      <c r="F3" s="342"/>
      <c r="G3" s="343"/>
      <c r="H3" s="343"/>
      <c r="I3" s="341"/>
      <c r="J3" s="341"/>
      <c r="K3" s="409" t="s">
        <v>545</v>
      </c>
      <c r="L3" s="410"/>
      <c r="M3" s="410" t="s">
        <v>546</v>
      </c>
      <c r="P3" s="341"/>
      <c r="Q3" s="341"/>
      <c r="R3" s="341"/>
    </row>
    <row r="4" spans="1:26" ht="9" customHeight="1" x14ac:dyDescent="0.3">
      <c r="A4" s="2"/>
      <c r="B4" s="342"/>
      <c r="C4" s="342"/>
      <c r="D4" s="342"/>
      <c r="E4" s="342"/>
      <c r="F4" s="342"/>
      <c r="G4" s="343"/>
      <c r="H4" s="343"/>
      <c r="I4" s="341"/>
      <c r="J4" s="341"/>
      <c r="K4" s="341"/>
      <c r="L4" s="341"/>
      <c r="M4" s="341"/>
      <c r="N4" s="341"/>
      <c r="O4" s="341"/>
      <c r="P4" s="341"/>
      <c r="Q4" s="341"/>
      <c r="R4" s="341"/>
    </row>
    <row r="5" spans="1:26" ht="15" customHeight="1" x14ac:dyDescent="0.25">
      <c r="A5" s="611" t="s">
        <v>547</v>
      </c>
      <c r="B5" s="611"/>
      <c r="C5" s="611"/>
      <c r="D5" s="609"/>
      <c r="E5" s="609"/>
      <c r="F5" s="341"/>
      <c r="G5" s="344"/>
      <c r="H5" s="343"/>
      <c r="I5" s="341"/>
      <c r="J5" s="341"/>
      <c r="K5" s="411">
        <v>1</v>
      </c>
      <c r="M5" s="6" t="s">
        <v>548</v>
      </c>
      <c r="N5" s="341"/>
      <c r="O5" s="341"/>
      <c r="P5" s="341"/>
      <c r="Q5" s="341"/>
      <c r="R5" s="341"/>
    </row>
    <row r="6" spans="1:26" ht="15" customHeight="1" x14ac:dyDescent="0.25">
      <c r="A6" s="608" t="s">
        <v>549</v>
      </c>
      <c r="B6" s="608"/>
      <c r="C6" s="608"/>
      <c r="D6" s="609"/>
      <c r="E6" s="609"/>
      <c r="F6" s="341"/>
      <c r="G6" s="344"/>
      <c r="H6" s="343"/>
      <c r="I6" s="341"/>
      <c r="J6" s="341"/>
      <c r="K6" s="411">
        <v>2</v>
      </c>
      <c r="M6" s="6" t="s">
        <v>550</v>
      </c>
      <c r="N6" s="221"/>
      <c r="O6" s="221"/>
      <c r="P6" s="221"/>
      <c r="Q6" s="221"/>
      <c r="R6" s="221"/>
    </row>
    <row r="7" spans="1:26" ht="15" x14ac:dyDescent="0.25">
      <c r="A7" s="612" t="s">
        <v>551</v>
      </c>
      <c r="B7" s="612"/>
      <c r="C7" s="612"/>
      <c r="D7" s="612"/>
      <c r="E7" s="612"/>
      <c r="F7" s="612"/>
      <c r="G7" s="612"/>
      <c r="H7" s="612"/>
      <c r="I7" s="341"/>
      <c r="J7" s="341"/>
      <c r="K7" s="411">
        <v>3</v>
      </c>
      <c r="M7" s="6" t="s">
        <v>552</v>
      </c>
    </row>
    <row r="8" spans="1:26" ht="15" x14ac:dyDescent="0.25">
      <c r="A8" s="124"/>
      <c r="B8" s="124"/>
      <c r="C8" s="124"/>
      <c r="D8" s="124"/>
      <c r="E8" s="124"/>
      <c r="F8" s="143" t="s">
        <v>553</v>
      </c>
      <c r="G8" s="27"/>
      <c r="I8" s="341"/>
      <c r="J8" s="341"/>
      <c r="K8" s="411">
        <v>4</v>
      </c>
      <c r="M8" s="6" t="s">
        <v>554</v>
      </c>
    </row>
    <row r="9" spans="1:26" ht="12" customHeight="1" x14ac:dyDescent="0.25">
      <c r="A9" s="124"/>
      <c r="B9" s="124"/>
      <c r="C9" s="124"/>
      <c r="D9" s="124"/>
      <c r="E9" s="124"/>
      <c r="F9" s="124"/>
      <c r="G9" s="141"/>
      <c r="I9" s="341"/>
      <c r="J9" s="341"/>
      <c r="K9" s="411">
        <v>5</v>
      </c>
      <c r="M9" s="6" t="s">
        <v>555</v>
      </c>
    </row>
    <row r="10" spans="1:26" ht="15" x14ac:dyDescent="0.25">
      <c r="A10" s="124"/>
      <c r="B10" s="617" t="s">
        <v>556</v>
      </c>
      <c r="C10" s="618"/>
      <c r="D10" s="124"/>
      <c r="E10" s="124"/>
      <c r="F10" s="613" t="s">
        <v>557</v>
      </c>
      <c r="G10" s="614"/>
      <c r="H10" s="141"/>
      <c r="I10" s="341"/>
      <c r="J10" s="341"/>
      <c r="K10" s="411"/>
      <c r="M10" s="6" t="s">
        <v>558</v>
      </c>
    </row>
    <row r="11" spans="1:26" ht="15" x14ac:dyDescent="0.25">
      <c r="A11" s="124"/>
      <c r="B11" s="619"/>
      <c r="C11" s="620"/>
      <c r="D11" s="124"/>
      <c r="E11" s="124"/>
      <c r="F11" s="615" t="s">
        <v>559</v>
      </c>
      <c r="G11" s="616"/>
      <c r="H11" s="141"/>
      <c r="I11" s="341"/>
      <c r="J11" s="341"/>
      <c r="K11" s="411"/>
      <c r="L11" s="136" t="s">
        <v>560</v>
      </c>
      <c r="M11" s="59" t="s">
        <v>561</v>
      </c>
    </row>
    <row r="12" spans="1:26" s="195" customFormat="1" ht="12.75" customHeight="1" x14ac:dyDescent="0.2">
      <c r="A12" s="203" t="s">
        <v>562</v>
      </c>
      <c r="B12" s="493"/>
      <c r="C12" s="493"/>
      <c r="D12" s="203" t="s">
        <v>251</v>
      </c>
      <c r="E12" s="58"/>
      <c r="F12" s="36" t="s">
        <v>253</v>
      </c>
      <c r="G12" s="27"/>
      <c r="I12" s="204"/>
      <c r="J12" s="204"/>
      <c r="K12" s="411"/>
      <c r="L12"/>
      <c r="M12" s="59" t="s">
        <v>563</v>
      </c>
      <c r="N12"/>
      <c r="O12"/>
      <c r="P12"/>
      <c r="Q12"/>
      <c r="R12"/>
      <c r="S12"/>
      <c r="T12"/>
      <c r="U12"/>
      <c r="V12"/>
      <c r="W12"/>
      <c r="X12"/>
      <c r="Y12"/>
      <c r="Z12"/>
    </row>
    <row r="13" spans="1:26" s="195" customFormat="1" ht="12.75" customHeight="1" x14ac:dyDescent="0.2">
      <c r="A13" s="203" t="s">
        <v>564</v>
      </c>
      <c r="B13" s="493"/>
      <c r="C13" s="493"/>
      <c r="D13" s="203" t="s">
        <v>251</v>
      </c>
      <c r="E13" s="23"/>
      <c r="F13" s="36" t="s">
        <v>253</v>
      </c>
      <c r="G13" s="25"/>
      <c r="I13" s="204"/>
      <c r="J13" s="204"/>
      <c r="K13" s="411">
        <v>6</v>
      </c>
      <c r="L13" s="59"/>
      <c r="M13" s="6" t="s">
        <v>565</v>
      </c>
      <c r="N13"/>
      <c r="O13"/>
      <c r="P13"/>
      <c r="Q13"/>
      <c r="R13"/>
      <c r="S13"/>
      <c r="T13"/>
      <c r="U13"/>
      <c r="V13"/>
      <c r="W13"/>
      <c r="X13"/>
      <c r="Y13"/>
      <c r="Z13"/>
    </row>
    <row r="14" spans="1:26" s="195" customFormat="1" ht="12.75" customHeight="1" x14ac:dyDescent="0.2">
      <c r="A14" s="203" t="s">
        <v>566</v>
      </c>
      <c r="B14" s="493"/>
      <c r="C14" s="493"/>
      <c r="D14" s="203" t="s">
        <v>251</v>
      </c>
      <c r="E14" s="23"/>
      <c r="F14" s="36" t="s">
        <v>253</v>
      </c>
      <c r="G14" s="25"/>
      <c r="I14" s="204"/>
      <c r="J14" s="204"/>
      <c r="K14" s="411"/>
      <c r="L14"/>
      <c r="M14" s="6" t="s">
        <v>567</v>
      </c>
      <c r="N14"/>
      <c r="O14"/>
      <c r="P14"/>
      <c r="Q14"/>
      <c r="R14"/>
      <c r="S14"/>
      <c r="T14"/>
      <c r="U14"/>
      <c r="V14"/>
      <c r="W14"/>
      <c r="X14"/>
      <c r="Y14"/>
      <c r="Z14"/>
    </row>
    <row r="15" spans="1:26" s="195" customFormat="1" ht="12.75" customHeight="1" x14ac:dyDescent="0.2">
      <c r="A15" s="203" t="s">
        <v>568</v>
      </c>
      <c r="B15" s="493"/>
      <c r="C15" s="493"/>
      <c r="D15" s="203" t="s">
        <v>251</v>
      </c>
      <c r="E15" s="23"/>
      <c r="F15" s="36" t="s">
        <v>253</v>
      </c>
      <c r="G15" s="25"/>
      <c r="I15" s="204"/>
      <c r="J15" s="204"/>
      <c r="K15" s="411" t="s">
        <v>569</v>
      </c>
      <c r="L15"/>
      <c r="M15" s="6" t="s">
        <v>570</v>
      </c>
      <c r="N15"/>
      <c r="O15"/>
      <c r="P15"/>
      <c r="Q15"/>
      <c r="R15"/>
      <c r="S15"/>
      <c r="T15"/>
      <c r="U15"/>
      <c r="V15"/>
      <c r="W15"/>
      <c r="X15"/>
      <c r="Y15"/>
      <c r="Z15"/>
    </row>
    <row r="16" spans="1:26" ht="18" customHeight="1" thickBot="1" x14ac:dyDescent="0.3">
      <c r="A16" s="597" t="s">
        <v>571</v>
      </c>
      <c r="B16" s="597"/>
      <c r="C16" s="597"/>
      <c r="D16" s="597"/>
      <c r="E16" s="597"/>
      <c r="F16" s="597"/>
      <c r="G16" s="346">
        <f>SUM(G8:G15)</f>
        <v>0</v>
      </c>
      <c r="H16" s="347" t="s">
        <v>569</v>
      </c>
      <c r="K16" s="411" t="s">
        <v>572</v>
      </c>
      <c r="M16" s="6" t="s">
        <v>573</v>
      </c>
    </row>
    <row r="17" spans="1:26" ht="6" customHeight="1" thickTop="1" x14ac:dyDescent="0.25">
      <c r="A17" s="341"/>
      <c r="B17" s="341"/>
      <c r="C17" s="341"/>
      <c r="D17" s="341"/>
      <c r="E17" s="341"/>
      <c r="F17" s="341"/>
      <c r="G17" s="348"/>
      <c r="H17" s="343"/>
      <c r="I17" s="341"/>
      <c r="J17" s="341"/>
      <c r="K17" s="411"/>
      <c r="M17" s="6"/>
    </row>
    <row r="18" spans="1:26" ht="15" customHeight="1" x14ac:dyDescent="0.25">
      <c r="A18" s="621" t="s">
        <v>574</v>
      </c>
      <c r="B18" s="621"/>
      <c r="C18" s="621"/>
      <c r="D18" s="621"/>
      <c r="E18" s="621"/>
      <c r="F18" s="621"/>
      <c r="G18" s="349"/>
      <c r="H18" s="343"/>
      <c r="I18" s="341"/>
      <c r="J18" s="341"/>
      <c r="K18" s="411" t="s">
        <v>575</v>
      </c>
      <c r="M18" s="59" t="s">
        <v>576</v>
      </c>
    </row>
    <row r="19" spans="1:26" ht="6" customHeight="1" x14ac:dyDescent="0.25">
      <c r="A19" s="596"/>
      <c r="B19" s="596"/>
      <c r="C19" s="596"/>
      <c r="D19" s="596"/>
      <c r="E19" s="596"/>
      <c r="F19" s="596"/>
      <c r="G19" s="349"/>
      <c r="H19" s="343"/>
      <c r="I19" s="341"/>
      <c r="J19" s="341"/>
      <c r="M19" s="594" t="s">
        <v>577</v>
      </c>
      <c r="N19" s="594"/>
      <c r="O19" s="594"/>
      <c r="P19" s="594"/>
      <c r="Q19" s="594"/>
      <c r="R19" s="594"/>
      <c r="S19" s="594"/>
      <c r="T19" s="594"/>
      <c r="U19" s="594"/>
    </row>
    <row r="20" spans="1:26" ht="15" x14ac:dyDescent="0.25">
      <c r="A20" s="350" t="s">
        <v>578</v>
      </c>
      <c r="B20" s="350"/>
      <c r="C20" s="350"/>
      <c r="D20" s="350"/>
      <c r="F20" s="345" t="s">
        <v>579</v>
      </c>
      <c r="G20" s="351"/>
      <c r="H20" s="343"/>
      <c r="I20" s="341"/>
      <c r="J20" s="341"/>
      <c r="M20" s="594"/>
      <c r="N20" s="594"/>
      <c r="O20" s="594"/>
      <c r="P20" s="594"/>
      <c r="Q20" s="594"/>
      <c r="R20" s="594"/>
      <c r="S20" s="594"/>
      <c r="T20" s="594"/>
      <c r="U20" s="594"/>
      <c r="V20" s="195"/>
      <c r="W20" s="195"/>
      <c r="X20" s="195"/>
      <c r="Y20" s="195"/>
      <c r="Z20" s="195"/>
    </row>
    <row r="21" spans="1:26" ht="15" x14ac:dyDescent="0.25">
      <c r="B21" s="352" t="s">
        <v>580</v>
      </c>
      <c r="C21" s="352"/>
      <c r="D21" s="352"/>
      <c r="E21" s="352"/>
      <c r="F21" s="118"/>
      <c r="G21" s="353"/>
      <c r="H21" s="343"/>
      <c r="I21" s="341"/>
      <c r="J21" s="341"/>
      <c r="K21" s="411" t="s">
        <v>581</v>
      </c>
      <c r="M21" s="6" t="s">
        <v>582</v>
      </c>
      <c r="S21" s="195"/>
      <c r="T21" s="195"/>
      <c r="U21" s="195"/>
      <c r="V21" s="195"/>
      <c r="W21" s="195"/>
      <c r="X21" s="195"/>
      <c r="Y21" s="195"/>
      <c r="Z21" s="195"/>
    </row>
    <row r="22" spans="1:26" ht="15" x14ac:dyDescent="0.25">
      <c r="B22" s="352" t="s">
        <v>583</v>
      </c>
      <c r="C22" s="352"/>
      <c r="D22" s="352"/>
      <c r="E22" s="352"/>
      <c r="F22" s="118"/>
      <c r="G22" s="353"/>
      <c r="H22" s="343"/>
      <c r="I22" s="341"/>
      <c r="J22" s="341"/>
      <c r="K22" s="411" t="s">
        <v>584</v>
      </c>
      <c r="M22" s="6" t="s">
        <v>585</v>
      </c>
      <c r="S22" s="195"/>
      <c r="T22" s="195"/>
      <c r="U22" s="195"/>
      <c r="V22" s="195"/>
      <c r="W22" s="195"/>
      <c r="X22" s="195"/>
      <c r="Y22" s="195"/>
      <c r="Z22" s="195"/>
    </row>
    <row r="23" spans="1:26" ht="12.75" customHeight="1" x14ac:dyDescent="0.25">
      <c r="B23" s="352" t="s">
        <v>586</v>
      </c>
      <c r="C23" s="352"/>
      <c r="D23" s="352"/>
      <c r="E23" s="352"/>
      <c r="F23" s="118"/>
      <c r="G23" s="353"/>
      <c r="H23" s="343"/>
      <c r="I23" s="341"/>
      <c r="J23" s="341"/>
      <c r="M23" s="6" t="s">
        <v>587</v>
      </c>
      <c r="S23" s="195"/>
      <c r="T23" s="195"/>
      <c r="U23" s="195"/>
      <c r="V23" s="195"/>
      <c r="W23" s="195"/>
      <c r="X23" s="195"/>
      <c r="Y23" s="195"/>
      <c r="Z23" s="195"/>
    </row>
    <row r="24" spans="1:26" ht="15" x14ac:dyDescent="0.25">
      <c r="B24" s="352" t="s">
        <v>588</v>
      </c>
      <c r="C24" s="352"/>
      <c r="D24" s="352"/>
      <c r="E24" s="352"/>
      <c r="F24" s="383"/>
      <c r="G24" s="353"/>
      <c r="H24" s="343"/>
      <c r="I24" s="341"/>
      <c r="J24" s="341"/>
    </row>
    <row r="25" spans="1:26" ht="15" x14ac:dyDescent="0.25">
      <c r="B25" s="352" t="s">
        <v>589</v>
      </c>
      <c r="C25" s="352"/>
      <c r="D25" s="352"/>
      <c r="E25" s="352"/>
      <c r="F25" s="384"/>
      <c r="G25" s="353"/>
      <c r="H25" s="343"/>
      <c r="I25" s="341"/>
      <c r="J25" s="341"/>
    </row>
    <row r="26" spans="1:26" ht="15" x14ac:dyDescent="0.25">
      <c r="B26" s="352" t="s">
        <v>590</v>
      </c>
      <c r="C26" s="352"/>
      <c r="D26" s="352"/>
      <c r="E26" s="352"/>
      <c r="F26" s="385"/>
      <c r="G26" s="353"/>
      <c r="H26" s="343"/>
      <c r="I26" s="341"/>
      <c r="J26" s="341"/>
    </row>
    <row r="27" spans="1:26" ht="15" x14ac:dyDescent="0.25">
      <c r="B27" s="352" t="s">
        <v>591</v>
      </c>
      <c r="C27" s="352"/>
      <c r="D27" s="352"/>
      <c r="E27" s="352"/>
      <c r="F27" s="354">
        <f>SUM(F21:F26)</f>
        <v>0</v>
      </c>
      <c r="G27" s="347" t="s">
        <v>572</v>
      </c>
      <c r="H27" s="343"/>
      <c r="I27" s="341"/>
      <c r="J27" s="341"/>
    </row>
    <row r="28" spans="1:26" ht="15" x14ac:dyDescent="0.25">
      <c r="B28" s="352" t="s">
        <v>592</v>
      </c>
      <c r="C28" s="352"/>
      <c r="D28" s="352"/>
      <c r="E28" s="352"/>
      <c r="F28" s="355">
        <v>15</v>
      </c>
      <c r="G28" s="347" t="s">
        <v>593</v>
      </c>
      <c r="H28" s="343"/>
      <c r="I28" s="341"/>
      <c r="J28" s="341"/>
    </row>
    <row r="29" spans="1:26" ht="15" customHeight="1" x14ac:dyDescent="0.25">
      <c r="B29" s="352" t="s">
        <v>594</v>
      </c>
      <c r="C29" s="352"/>
      <c r="D29" s="352"/>
      <c r="E29" s="352"/>
      <c r="F29" s="341"/>
      <c r="G29" s="356">
        <f>F27*F28</f>
        <v>0</v>
      </c>
      <c r="H29" s="353" t="s">
        <v>595</v>
      </c>
      <c r="I29" s="341"/>
      <c r="J29" s="341"/>
      <c r="K29" s="412"/>
    </row>
    <row r="30" spans="1:26" ht="15" customHeight="1" x14ac:dyDescent="0.25">
      <c r="A30" s="352"/>
      <c r="B30" s="352"/>
      <c r="C30" s="352"/>
      <c r="D30" s="352"/>
      <c r="E30" s="352"/>
      <c r="F30" s="341"/>
      <c r="G30" s="356"/>
      <c r="H30" s="353"/>
      <c r="I30" s="341"/>
      <c r="J30" s="341"/>
      <c r="K30" s="412"/>
    </row>
    <row r="31" spans="1:26" ht="15" customHeight="1" x14ac:dyDescent="0.35">
      <c r="A31" s="601" t="s">
        <v>596</v>
      </c>
      <c r="B31" s="601"/>
      <c r="C31" s="601"/>
      <c r="D31" s="601"/>
      <c r="E31" s="601"/>
      <c r="F31" s="601"/>
      <c r="G31" s="358">
        <f>G16-G29</f>
        <v>0</v>
      </c>
      <c r="H31" s="353" t="s">
        <v>597</v>
      </c>
      <c r="I31" s="341"/>
      <c r="J31" s="341"/>
      <c r="K31" s="341"/>
      <c r="L31" s="341"/>
      <c r="M31" s="595"/>
      <c r="N31" s="595"/>
      <c r="O31" s="595"/>
      <c r="P31" s="595"/>
      <c r="Q31" s="595"/>
      <c r="R31" s="341"/>
    </row>
    <row r="32" spans="1:26" ht="6" customHeight="1" x14ac:dyDescent="0.25">
      <c r="A32" s="341"/>
      <c r="B32" s="341"/>
      <c r="C32" s="341"/>
      <c r="D32" s="341"/>
      <c r="E32" s="341"/>
      <c r="F32" s="341"/>
      <c r="G32" s="341"/>
      <c r="H32" s="343"/>
      <c r="I32" s="341"/>
      <c r="J32" s="341"/>
      <c r="K32" s="341"/>
      <c r="L32" s="341"/>
      <c r="M32" s="341"/>
      <c r="N32" s="341"/>
      <c r="O32" s="341"/>
      <c r="P32" s="341"/>
      <c r="Q32" s="341"/>
      <c r="R32" s="341"/>
    </row>
    <row r="33" spans="1:26" ht="6" customHeight="1" x14ac:dyDescent="0.25">
      <c r="A33" s="341"/>
      <c r="B33" s="341"/>
      <c r="C33" s="341"/>
      <c r="D33" s="341"/>
      <c r="E33" s="341"/>
      <c r="F33" s="341"/>
      <c r="G33" s="341"/>
      <c r="H33" s="343"/>
      <c r="I33" s="341"/>
      <c r="J33" s="341"/>
      <c r="K33" s="341"/>
      <c r="L33" s="341"/>
      <c r="M33" s="341"/>
      <c r="N33" s="341"/>
      <c r="O33" s="341"/>
      <c r="P33" s="341"/>
      <c r="Q33" s="341"/>
      <c r="R33" s="341"/>
    </row>
    <row r="34" spans="1:26" ht="15" x14ac:dyDescent="0.25">
      <c r="A34" s="611" t="s">
        <v>598</v>
      </c>
      <c r="B34" s="611"/>
      <c r="C34" s="611"/>
      <c r="D34" s="611"/>
      <c r="E34" s="599"/>
      <c r="F34" s="599"/>
      <c r="G34" s="341"/>
      <c r="H34" s="343"/>
      <c r="I34" s="341"/>
      <c r="J34" s="341"/>
      <c r="K34" s="341"/>
      <c r="L34" s="341"/>
      <c r="M34" s="341"/>
      <c r="N34" s="341"/>
      <c r="O34" s="341"/>
      <c r="P34" s="341"/>
      <c r="Q34" s="341"/>
      <c r="R34" s="341"/>
    </row>
    <row r="35" spans="1:26" ht="7.5" customHeight="1" thickBot="1" x14ac:dyDescent="0.3">
      <c r="A35" s="359"/>
      <c r="B35" s="359"/>
      <c r="C35" s="359"/>
      <c r="D35" s="359"/>
      <c r="E35" s="360"/>
      <c r="F35" s="360"/>
      <c r="G35" s="361"/>
      <c r="H35" s="362"/>
      <c r="I35" s="361"/>
      <c r="J35" s="341"/>
      <c r="K35" s="341"/>
      <c r="L35" s="341"/>
      <c r="M35" s="341"/>
      <c r="N35" s="341"/>
      <c r="O35" s="341"/>
      <c r="P35" s="341"/>
      <c r="Q35" s="341"/>
      <c r="R35" s="341"/>
    </row>
    <row r="36" spans="1:26" ht="15.75" customHeight="1" thickTop="1" thickBot="1" x14ac:dyDescent="0.3">
      <c r="A36" s="363" t="s">
        <v>599</v>
      </c>
      <c r="B36" s="363"/>
      <c r="C36" s="363"/>
      <c r="D36" s="363"/>
      <c r="E36" s="363"/>
      <c r="F36" s="363"/>
      <c r="G36" s="361"/>
      <c r="H36" s="362"/>
      <c r="I36" s="361"/>
      <c r="J36" s="341"/>
      <c r="K36" s="341"/>
      <c r="L36" s="341"/>
      <c r="M36" s="341"/>
      <c r="N36" s="341"/>
      <c r="O36" s="341"/>
      <c r="P36" s="341"/>
      <c r="Q36" s="341"/>
      <c r="R36" s="341"/>
    </row>
    <row r="37" spans="1:26" ht="6" customHeight="1" thickTop="1" x14ac:dyDescent="0.25">
      <c r="A37" s="364"/>
      <c r="B37" s="365"/>
      <c r="C37" s="365"/>
      <c r="D37" s="365"/>
      <c r="E37" s="365"/>
      <c r="F37" s="365"/>
      <c r="G37" s="366"/>
      <c r="H37" s="367"/>
      <c r="I37" s="366"/>
      <c r="J37" s="341"/>
      <c r="K37" s="341"/>
      <c r="L37" s="341"/>
      <c r="M37" s="607"/>
      <c r="N37" s="607"/>
      <c r="O37" s="607"/>
      <c r="P37" s="607"/>
      <c r="Q37" s="607"/>
      <c r="R37" s="607"/>
    </row>
    <row r="38" spans="1:26" s="370" customFormat="1" ht="35.25" customHeight="1" x14ac:dyDescent="0.25">
      <c r="A38" s="368" t="s">
        <v>600</v>
      </c>
      <c r="B38" s="604" t="s">
        <v>601</v>
      </c>
      <c r="C38" s="605"/>
      <c r="D38" s="605"/>
      <c r="E38" s="605"/>
      <c r="F38" s="605"/>
      <c r="G38" s="605"/>
      <c r="H38" s="605"/>
      <c r="I38" s="605"/>
      <c r="J38" s="390"/>
      <c r="K38" s="341"/>
      <c r="L38" s="341"/>
      <c r="M38" s="357"/>
      <c r="N38" s="357"/>
      <c r="O38" s="357"/>
      <c r="P38" s="357"/>
      <c r="Q38" s="357"/>
      <c r="R38" s="357"/>
      <c r="S38"/>
      <c r="T38"/>
      <c r="U38"/>
      <c r="V38"/>
      <c r="W38"/>
      <c r="X38"/>
      <c r="Y38"/>
      <c r="Z38"/>
    </row>
    <row r="39" spans="1:26" s="370" customFormat="1" ht="9.9499999999999993" customHeight="1" x14ac:dyDescent="0.25">
      <c r="A39" s="413"/>
      <c r="B39" s="413"/>
      <c r="C39" s="413"/>
      <c r="D39" s="413"/>
      <c r="E39" s="413"/>
      <c r="F39" s="413"/>
      <c r="G39" s="413"/>
      <c r="H39" s="413"/>
      <c r="I39" s="413"/>
      <c r="J39" s="413"/>
      <c r="K39" s="341"/>
      <c r="L39" s="341"/>
      <c r="M39" s="341"/>
      <c r="N39" s="341"/>
      <c r="O39" s="341"/>
      <c r="P39" s="341"/>
      <c r="Q39" s="341"/>
      <c r="R39" s="341"/>
      <c r="S39"/>
      <c r="T39"/>
      <c r="U39"/>
      <c r="V39"/>
      <c r="W39"/>
      <c r="X39"/>
      <c r="Y39"/>
      <c r="Z39"/>
    </row>
    <row r="40" spans="1:26" s="370" customFormat="1" ht="15" customHeight="1" x14ac:dyDescent="0.25">
      <c r="A40" s="368" t="s">
        <v>600</v>
      </c>
      <c r="B40" s="603" t="s">
        <v>602</v>
      </c>
      <c r="C40" s="606"/>
      <c r="D40" s="606"/>
      <c r="E40" s="606"/>
      <c r="F40" s="606"/>
      <c r="G40" s="606"/>
      <c r="H40" s="606"/>
      <c r="I40" s="606"/>
      <c r="J40" s="372"/>
      <c r="K40" s="341"/>
      <c r="L40" s="341"/>
      <c r="M40" s="341"/>
      <c r="N40" s="341"/>
      <c r="O40" s="341"/>
      <c r="P40" s="341"/>
      <c r="Q40" s="341"/>
      <c r="R40" s="341"/>
      <c r="S40"/>
      <c r="T40"/>
      <c r="U40"/>
      <c r="V40"/>
      <c r="W40"/>
      <c r="X40"/>
      <c r="Y40"/>
      <c r="Z40"/>
    </row>
    <row r="41" spans="1:26" s="370" customFormat="1" ht="15" customHeight="1" x14ac:dyDescent="0.25">
      <c r="A41" s="373"/>
      <c r="B41" s="606"/>
      <c r="C41" s="606"/>
      <c r="D41" s="606"/>
      <c r="E41" s="606"/>
      <c r="F41" s="606"/>
      <c r="G41" s="606"/>
      <c r="H41" s="606"/>
      <c r="I41" s="606"/>
      <c r="J41" s="372"/>
      <c r="K41" s="341"/>
      <c r="L41" s="341"/>
      <c r="M41" s="341"/>
      <c r="N41" s="341"/>
      <c r="O41" s="341"/>
      <c r="P41" s="341"/>
      <c r="Q41" s="341"/>
      <c r="R41" s="341"/>
      <c r="S41"/>
      <c r="T41"/>
      <c r="U41"/>
      <c r="V41"/>
      <c r="W41"/>
      <c r="X41"/>
      <c r="Y41"/>
      <c r="Z41"/>
    </row>
    <row r="42" spans="1:26" s="370" customFormat="1" ht="9.9499999999999993" customHeight="1" x14ac:dyDescent="0.25">
      <c r="A42" s="373"/>
      <c r="B42" s="372"/>
      <c r="C42" s="372"/>
      <c r="D42" s="372"/>
      <c r="E42" s="372"/>
      <c r="F42" s="372"/>
      <c r="G42" s="372"/>
      <c r="H42" s="372"/>
      <c r="I42" s="372"/>
      <c r="J42" s="372"/>
      <c r="K42" s="341"/>
      <c r="L42" s="341"/>
      <c r="M42" s="341"/>
      <c r="N42" s="341"/>
      <c r="O42" s="341"/>
      <c r="P42" s="341"/>
      <c r="Q42" s="341"/>
      <c r="R42" s="341"/>
      <c r="S42"/>
      <c r="T42"/>
      <c r="U42"/>
      <c r="V42"/>
      <c r="W42"/>
      <c r="X42"/>
      <c r="Y42"/>
      <c r="Z42"/>
    </row>
    <row r="43" spans="1:26" s="370" customFormat="1" ht="33" customHeight="1" x14ac:dyDescent="0.25">
      <c r="A43" s="368" t="s">
        <v>600</v>
      </c>
      <c r="B43" s="603" t="s">
        <v>603</v>
      </c>
      <c r="C43" s="603"/>
      <c r="D43" s="603"/>
      <c r="E43" s="603"/>
      <c r="F43" s="603"/>
      <c r="G43" s="603"/>
      <c r="H43" s="603"/>
      <c r="I43" s="372"/>
      <c r="J43" s="372"/>
      <c r="K43" s="341"/>
      <c r="L43" s="341"/>
      <c r="M43" s="341"/>
      <c r="N43" s="341"/>
      <c r="O43" s="341"/>
      <c r="P43" s="341"/>
      <c r="Q43" s="341"/>
      <c r="R43" s="341"/>
      <c r="S43"/>
      <c r="T43"/>
      <c r="U43"/>
      <c r="V43"/>
      <c r="W43"/>
      <c r="X43"/>
      <c r="Y43"/>
      <c r="Z43"/>
    </row>
    <row r="44" spans="1:26" s="370" customFormat="1" ht="9.9499999999999993" customHeight="1" x14ac:dyDescent="0.25">
      <c r="A44" s="368"/>
      <c r="B44" s="371"/>
      <c r="C44" s="371"/>
      <c r="D44" s="371"/>
      <c r="E44" s="371"/>
      <c r="F44" s="371"/>
      <c r="G44" s="371"/>
      <c r="H44" s="371"/>
      <c r="I44" s="372"/>
      <c r="J44" s="372"/>
      <c r="K44" s="341"/>
      <c r="L44" s="341"/>
      <c r="M44" s="341"/>
      <c r="N44" s="341"/>
      <c r="O44" s="341"/>
      <c r="P44" s="341"/>
      <c r="Q44" s="341"/>
      <c r="R44" s="341"/>
      <c r="S44"/>
      <c r="T44"/>
      <c r="U44"/>
      <c r="V44"/>
      <c r="W44"/>
      <c r="X44"/>
      <c r="Y44"/>
      <c r="Z44"/>
    </row>
    <row r="45" spans="1:26" s="370" customFormat="1" ht="19.5" customHeight="1" x14ac:dyDescent="0.25">
      <c r="A45" s="368" t="s">
        <v>600</v>
      </c>
      <c r="B45" s="603" t="s">
        <v>604</v>
      </c>
      <c r="C45" s="603"/>
      <c r="D45" s="603"/>
      <c r="E45" s="603"/>
      <c r="F45" s="603"/>
      <c r="G45" s="603"/>
      <c r="H45" s="603"/>
      <c r="I45" s="372"/>
      <c r="J45" s="372"/>
      <c r="K45" s="341"/>
      <c r="L45" s="341"/>
      <c r="M45" s="341"/>
      <c r="N45" s="341"/>
      <c r="O45" s="341"/>
      <c r="P45" s="341"/>
      <c r="Q45" s="341"/>
      <c r="R45" s="341"/>
      <c r="S45"/>
      <c r="T45"/>
      <c r="U45"/>
      <c r="V45"/>
      <c r="W45"/>
      <c r="X45"/>
      <c r="Y45"/>
      <c r="Z45"/>
    </row>
    <row r="46" spans="1:26" s="370" customFormat="1" ht="9.9499999999999993" customHeight="1" x14ac:dyDescent="0.2">
      <c r="A46" s="368"/>
      <c r="B46" s="371"/>
      <c r="C46" s="371"/>
      <c r="D46" s="371"/>
      <c r="E46" s="371"/>
      <c r="F46" s="371"/>
      <c r="G46" s="371"/>
      <c r="H46" s="371"/>
      <c r="I46" s="372"/>
      <c r="J46" s="372"/>
      <c r="K46" s="369"/>
      <c r="L46" s="369"/>
      <c r="M46" s="369"/>
      <c r="N46" s="369"/>
      <c r="O46" s="369"/>
      <c r="P46" s="369"/>
      <c r="Q46" s="369"/>
      <c r="R46" s="369"/>
    </row>
    <row r="47" spans="1:26" s="370" customFormat="1" ht="32.25" customHeight="1" x14ac:dyDescent="0.2">
      <c r="A47" s="368" t="s">
        <v>600</v>
      </c>
      <c r="B47" s="603" t="s">
        <v>605</v>
      </c>
      <c r="C47" s="603"/>
      <c r="D47" s="603"/>
      <c r="E47" s="603"/>
      <c r="F47" s="603"/>
      <c r="G47" s="603"/>
      <c r="H47" s="603"/>
      <c r="I47" s="374"/>
      <c r="J47" s="374"/>
      <c r="K47" s="369"/>
      <c r="L47" s="369"/>
      <c r="M47" s="369"/>
      <c r="N47" s="369"/>
      <c r="O47" s="369"/>
      <c r="P47" s="369"/>
      <c r="Q47" s="369"/>
      <c r="R47" s="369"/>
    </row>
    <row r="48" spans="1:26" s="370" customFormat="1" ht="6" customHeight="1" x14ac:dyDescent="0.2">
      <c r="A48" s="368"/>
      <c r="B48" s="371"/>
      <c r="C48" s="371"/>
      <c r="D48" s="371"/>
      <c r="E48" s="371"/>
      <c r="F48" s="371"/>
      <c r="G48" s="371"/>
      <c r="H48" s="371"/>
      <c r="I48" s="374"/>
      <c r="J48" s="374"/>
      <c r="K48" s="369"/>
      <c r="L48" s="369"/>
      <c r="M48" s="369"/>
      <c r="N48" s="369"/>
      <c r="O48" s="369"/>
      <c r="P48" s="369"/>
      <c r="Q48" s="369"/>
      <c r="R48" s="369"/>
    </row>
    <row r="49" spans="1:26" s="370" customFormat="1" ht="61.5" customHeight="1" x14ac:dyDescent="0.2">
      <c r="A49" s="368" t="s">
        <v>600</v>
      </c>
      <c r="B49" s="602" t="s">
        <v>606</v>
      </c>
      <c r="C49" s="602"/>
      <c r="D49" s="602"/>
      <c r="E49" s="602"/>
      <c r="F49" s="602"/>
      <c r="G49" s="602"/>
      <c r="H49" s="602"/>
      <c r="I49" s="374"/>
      <c r="J49" s="374"/>
      <c r="K49" s="369"/>
      <c r="L49" s="369"/>
      <c r="M49" s="369"/>
      <c r="N49" s="369"/>
      <c r="O49" s="369"/>
      <c r="P49" s="369"/>
      <c r="Q49" s="369"/>
      <c r="R49" s="369"/>
    </row>
    <row r="50" spans="1:26" s="341" customFormat="1" ht="10.5" customHeight="1" x14ac:dyDescent="0.25">
      <c r="A50" s="600"/>
      <c r="B50" s="600"/>
      <c r="C50" s="600"/>
      <c r="D50" s="600"/>
      <c r="E50" s="600"/>
      <c r="F50" s="600"/>
      <c r="G50" s="600"/>
      <c r="H50" s="600"/>
      <c r="I50" s="600"/>
      <c r="J50" s="389"/>
      <c r="K50" s="369"/>
      <c r="L50" s="369"/>
      <c r="M50" s="369"/>
      <c r="N50" s="369"/>
      <c r="O50" s="369"/>
      <c r="P50" s="369"/>
      <c r="Q50" s="369"/>
      <c r="R50" s="369"/>
      <c r="S50" s="370"/>
      <c r="T50" s="370"/>
      <c r="U50" s="370"/>
      <c r="V50" s="370"/>
      <c r="W50" s="370"/>
      <c r="X50" s="370"/>
      <c r="Y50" s="370"/>
      <c r="Z50" s="370"/>
    </row>
    <row r="51" spans="1:26" ht="15.75" customHeight="1" x14ac:dyDescent="0.2">
      <c r="A51" s="368" t="s">
        <v>600</v>
      </c>
      <c r="B51" s="2" t="s">
        <v>607</v>
      </c>
      <c r="C51" s="6"/>
      <c r="D51" s="6"/>
      <c r="E51" s="6"/>
      <c r="F51" s="6"/>
      <c r="G51" s="6"/>
      <c r="H51" s="6"/>
      <c r="I51" s="6"/>
      <c r="J51" s="6"/>
      <c r="K51" s="369"/>
      <c r="L51" s="369"/>
      <c r="M51" s="369"/>
      <c r="N51" s="369"/>
      <c r="O51" s="369"/>
      <c r="P51" s="369"/>
      <c r="Q51" s="369"/>
      <c r="R51" s="369"/>
      <c r="S51" s="370"/>
      <c r="T51" s="370"/>
      <c r="U51" s="370"/>
      <c r="V51" s="370"/>
      <c r="W51" s="370"/>
      <c r="X51" s="370"/>
      <c r="Y51" s="370"/>
      <c r="Z51" s="370"/>
    </row>
    <row r="52" spans="1:26" ht="8.1" customHeight="1" thickBot="1" x14ac:dyDescent="0.3">
      <c r="A52" s="375"/>
      <c r="B52" s="376"/>
      <c r="C52" s="376"/>
      <c r="D52" s="376"/>
      <c r="E52" s="376"/>
      <c r="F52" s="376"/>
      <c r="G52" s="376"/>
      <c r="H52" s="376"/>
      <c r="I52" s="376"/>
      <c r="K52" s="369"/>
      <c r="L52" s="369"/>
      <c r="M52" s="369"/>
      <c r="N52" s="369"/>
      <c r="O52" s="369"/>
      <c r="P52" s="369"/>
      <c r="Q52" s="369"/>
      <c r="R52" s="369"/>
      <c r="S52" s="370"/>
      <c r="T52" s="370"/>
      <c r="U52" s="370"/>
      <c r="V52" s="370"/>
      <c r="W52" s="370"/>
      <c r="X52" s="370"/>
      <c r="Y52" s="370"/>
      <c r="Z52" s="370"/>
    </row>
    <row r="53" spans="1:26" ht="9.75" customHeight="1" thickTop="1" x14ac:dyDescent="0.25">
      <c r="A53" s="377"/>
      <c r="K53" s="369"/>
      <c r="L53" s="369"/>
      <c r="M53" s="369"/>
      <c r="N53" s="369"/>
      <c r="O53" s="369"/>
      <c r="P53" s="369"/>
      <c r="Q53" s="369"/>
      <c r="R53" s="369"/>
      <c r="S53" s="370"/>
      <c r="T53" s="370"/>
      <c r="U53" s="370"/>
      <c r="V53" s="370"/>
      <c r="W53" s="370"/>
      <c r="X53" s="370"/>
      <c r="Y53" s="370"/>
      <c r="Z53" s="370"/>
    </row>
    <row r="54" spans="1:26" s="120" customFormat="1" ht="19.5" customHeight="1" x14ac:dyDescent="0.2">
      <c r="A54" s="598" t="s">
        <v>608</v>
      </c>
      <c r="B54" s="598"/>
      <c r="C54" s="598"/>
      <c r="D54" s="598"/>
      <c r="E54" s="598"/>
      <c r="F54" s="598"/>
      <c r="G54" s="598"/>
      <c r="H54" s="598"/>
      <c r="I54" s="119"/>
      <c r="J54" s="119"/>
      <c r="K54" s="369"/>
      <c r="L54" s="369"/>
      <c r="M54" s="369"/>
      <c r="N54" s="369"/>
      <c r="O54" s="369"/>
      <c r="P54" s="369"/>
      <c r="Q54" s="369"/>
      <c r="R54" s="369"/>
      <c r="S54" s="370"/>
      <c r="T54" s="370"/>
      <c r="U54" s="370"/>
      <c r="V54" s="370"/>
      <c r="W54" s="370"/>
      <c r="X54" s="370"/>
      <c r="Y54" s="370"/>
      <c r="Z54" s="370"/>
    </row>
    <row r="55" spans="1:26" s="120" customFormat="1" ht="3.95" customHeight="1" x14ac:dyDescent="0.2">
      <c r="A55" s="119"/>
      <c r="B55" s="119"/>
      <c r="C55" s="119"/>
      <c r="D55" s="119"/>
      <c r="E55" s="119"/>
      <c r="F55" s="119"/>
      <c r="G55" s="119"/>
      <c r="H55" s="119"/>
      <c r="K55" s="370"/>
      <c r="L55" s="370"/>
      <c r="M55" s="370"/>
      <c r="N55" s="370"/>
      <c r="O55" s="370"/>
      <c r="P55" s="370"/>
      <c r="Q55" s="370"/>
      <c r="R55" s="370"/>
      <c r="S55" s="370"/>
      <c r="T55" s="370"/>
      <c r="U55" s="370"/>
      <c r="V55" s="370"/>
      <c r="W55" s="370"/>
      <c r="X55" s="370"/>
      <c r="Y55" s="370"/>
      <c r="Z55" s="370"/>
    </row>
    <row r="56" spans="1:26" s="120" customFormat="1" ht="18" customHeight="1" x14ac:dyDescent="0.2">
      <c r="A56" s="17" t="s">
        <v>609</v>
      </c>
      <c r="B56" s="119"/>
      <c r="C56" s="378"/>
      <c r="D56" s="378"/>
      <c r="E56" s="378"/>
      <c r="F56" s="379"/>
      <c r="G56" s="380" t="s">
        <v>610</v>
      </c>
      <c r="H56" s="378"/>
      <c r="K56" s="370"/>
      <c r="L56" s="370"/>
      <c r="M56" s="370"/>
      <c r="N56" s="370"/>
      <c r="O56" s="370"/>
      <c r="P56" s="370"/>
      <c r="Q56" s="370"/>
      <c r="R56" s="370"/>
      <c r="S56" s="370"/>
      <c r="T56" s="370"/>
      <c r="U56" s="370"/>
      <c r="V56" s="370"/>
      <c r="W56" s="370"/>
      <c r="X56" s="370"/>
      <c r="Y56" s="370"/>
      <c r="Z56" s="370"/>
    </row>
    <row r="57" spans="1:26" s="120" customFormat="1" ht="3.95" customHeight="1" x14ac:dyDescent="0.2">
      <c r="A57" s="17"/>
      <c r="B57" s="119"/>
      <c r="C57" s="119"/>
      <c r="D57" s="119"/>
      <c r="E57" s="119"/>
      <c r="F57" s="119"/>
      <c r="G57" s="119"/>
      <c r="H57" s="119"/>
      <c r="K57" s="369"/>
      <c r="L57" s="369"/>
      <c r="M57" s="369"/>
      <c r="N57" s="369"/>
      <c r="O57" s="369"/>
      <c r="P57" s="369"/>
      <c r="Q57" s="369"/>
      <c r="R57" s="369"/>
      <c r="S57" s="370"/>
      <c r="T57" s="370"/>
      <c r="U57" s="370"/>
      <c r="V57" s="370"/>
      <c r="W57" s="370"/>
      <c r="X57" s="370"/>
      <c r="Y57" s="370"/>
      <c r="Z57" s="370"/>
    </row>
    <row r="58" spans="1:26" s="120" customFormat="1" ht="18" customHeight="1" x14ac:dyDescent="0.25">
      <c r="A58" s="17" t="s">
        <v>611</v>
      </c>
      <c r="B58" s="378"/>
      <c r="C58" s="378"/>
      <c r="D58" s="381"/>
      <c r="E58" s="382" t="s">
        <v>612</v>
      </c>
      <c r="F58" s="379"/>
      <c r="G58" s="380" t="s">
        <v>610</v>
      </c>
      <c r="H58" s="378"/>
      <c r="K58" s="341"/>
      <c r="L58" s="341"/>
      <c r="M58" s="341"/>
      <c r="N58" s="341"/>
      <c r="O58" s="341"/>
      <c r="P58" s="341"/>
      <c r="Q58" s="341"/>
      <c r="R58" s="341"/>
      <c r="S58" s="341"/>
      <c r="T58" s="341"/>
      <c r="U58" s="341"/>
      <c r="V58" s="341"/>
      <c r="W58" s="341"/>
      <c r="X58" s="341"/>
      <c r="Y58" s="341"/>
      <c r="Z58" s="341"/>
    </row>
    <row r="59" spans="1:26" s="120" customFormat="1" ht="18" customHeight="1" x14ac:dyDescent="0.2">
      <c r="A59" s="17" t="s">
        <v>613</v>
      </c>
      <c r="B59" s="378"/>
      <c r="C59" s="378"/>
      <c r="D59" s="381"/>
      <c r="E59" s="382" t="s">
        <v>612</v>
      </c>
      <c r="F59" s="379"/>
      <c r="G59" s="119"/>
      <c r="H59" s="119"/>
      <c r="K59"/>
      <c r="L59"/>
      <c r="M59"/>
      <c r="N59"/>
      <c r="O59"/>
      <c r="P59"/>
      <c r="Q59"/>
      <c r="R59"/>
      <c r="S59"/>
      <c r="T59"/>
      <c r="U59"/>
      <c r="V59"/>
      <c r="W59"/>
      <c r="X59"/>
      <c r="Y59"/>
      <c r="Z59"/>
    </row>
    <row r="60" spans="1:26" s="120" customFormat="1" ht="3.95" customHeight="1" x14ac:dyDescent="0.2">
      <c r="A60" s="17"/>
      <c r="B60" s="119"/>
      <c r="C60" s="119"/>
      <c r="D60" s="119"/>
      <c r="E60" s="119"/>
      <c r="F60" s="119"/>
      <c r="G60" s="119"/>
      <c r="H60" s="119"/>
      <c r="K60"/>
      <c r="L60"/>
      <c r="M60"/>
      <c r="N60"/>
      <c r="O60"/>
      <c r="P60"/>
      <c r="Q60"/>
      <c r="R60"/>
      <c r="S60"/>
      <c r="T60"/>
      <c r="U60"/>
      <c r="V60"/>
      <c r="W60"/>
      <c r="X60"/>
      <c r="Y60"/>
      <c r="Z60"/>
    </row>
    <row r="61" spans="1:26" s="120" customFormat="1" ht="18" customHeight="1" x14ac:dyDescent="0.2">
      <c r="A61" s="17" t="s">
        <v>614</v>
      </c>
      <c r="B61" s="119"/>
      <c r="C61" s="378"/>
      <c r="D61" s="378"/>
      <c r="E61" s="378"/>
      <c r="F61" s="379"/>
      <c r="G61" s="380" t="s">
        <v>610</v>
      </c>
      <c r="H61" s="378"/>
      <c r="K61"/>
      <c r="L61"/>
      <c r="M61"/>
      <c r="N61"/>
      <c r="O61"/>
      <c r="P61"/>
      <c r="Q61"/>
      <c r="R61"/>
      <c r="S61"/>
      <c r="T61"/>
      <c r="U61"/>
      <c r="V61"/>
      <c r="W61"/>
      <c r="X61"/>
      <c r="Y61"/>
      <c r="Z61"/>
    </row>
    <row r="62" spans="1:26" s="120" customFormat="1" ht="18" customHeight="1" x14ac:dyDescent="0.2">
      <c r="A62" s="17" t="s">
        <v>615</v>
      </c>
      <c r="B62" s="119"/>
      <c r="C62" s="378"/>
      <c r="D62" s="378"/>
      <c r="E62" s="378"/>
      <c r="F62" s="380"/>
      <c r="G62" s="119"/>
      <c r="H62" s="119"/>
      <c r="K62" s="119"/>
    </row>
    <row r="63" spans="1:26" s="120" customFormat="1" ht="12" customHeight="1" x14ac:dyDescent="0.2"/>
    <row r="64" spans="1:26" x14ac:dyDescent="0.2">
      <c r="A64" s="598" t="s">
        <v>616</v>
      </c>
      <c r="B64" s="598"/>
      <c r="C64" s="598"/>
      <c r="D64" s="598"/>
      <c r="E64" s="598"/>
      <c r="F64" s="598"/>
      <c r="G64" s="598"/>
      <c r="H64" s="598"/>
      <c r="I64" s="598"/>
      <c r="J64" s="388"/>
      <c r="K64" s="120"/>
      <c r="L64" s="120"/>
      <c r="M64" s="120"/>
      <c r="N64" s="120"/>
      <c r="O64" s="120"/>
      <c r="P64" s="120"/>
      <c r="Q64" s="120"/>
      <c r="R64" s="120"/>
      <c r="S64" s="120"/>
      <c r="T64" s="120"/>
      <c r="U64" s="120"/>
      <c r="V64" s="120"/>
      <c r="W64" s="120"/>
      <c r="X64" s="120"/>
      <c r="Y64" s="120"/>
      <c r="Z64" s="120"/>
    </row>
    <row r="65" spans="11:26" x14ac:dyDescent="0.2">
      <c r="K65" s="120"/>
      <c r="L65" s="120"/>
      <c r="M65" s="120"/>
      <c r="N65" s="120"/>
      <c r="O65" s="120"/>
      <c r="P65" s="120"/>
      <c r="Q65" s="120"/>
      <c r="R65" s="120"/>
      <c r="S65" s="120"/>
      <c r="T65" s="120"/>
      <c r="U65" s="120"/>
      <c r="V65" s="120"/>
      <c r="W65" s="120"/>
      <c r="X65" s="120"/>
      <c r="Y65" s="120"/>
      <c r="Z65" s="120"/>
    </row>
    <row r="66" spans="11:26" x14ac:dyDescent="0.2">
      <c r="K66" s="120"/>
      <c r="L66" s="120"/>
      <c r="M66" s="120"/>
      <c r="N66" s="120"/>
      <c r="O66" s="120"/>
      <c r="P66" s="120"/>
      <c r="Q66" s="120"/>
      <c r="R66" s="120"/>
      <c r="S66" s="120"/>
      <c r="T66" s="120"/>
      <c r="U66" s="120"/>
      <c r="V66" s="120"/>
      <c r="W66" s="120"/>
      <c r="X66" s="120"/>
      <c r="Y66" s="120"/>
      <c r="Z66" s="120"/>
    </row>
    <row r="67" spans="11:26" x14ac:dyDescent="0.2">
      <c r="K67" s="120"/>
      <c r="L67" s="120"/>
      <c r="M67" s="120"/>
      <c r="N67" s="120"/>
      <c r="O67" s="120"/>
      <c r="P67" s="120"/>
      <c r="Q67" s="120"/>
      <c r="R67" s="120"/>
      <c r="S67" s="120"/>
      <c r="T67" s="120"/>
      <c r="U67" s="120"/>
      <c r="V67" s="120"/>
      <c r="W67" s="120"/>
      <c r="X67" s="120"/>
      <c r="Y67" s="120"/>
      <c r="Z67" s="120"/>
    </row>
    <row r="68" spans="11:26" x14ac:dyDescent="0.2">
      <c r="K68" s="120"/>
      <c r="L68" s="120"/>
      <c r="M68" s="120"/>
      <c r="N68" s="120"/>
      <c r="O68" s="120"/>
      <c r="P68" s="120"/>
      <c r="Q68" s="120"/>
      <c r="R68" s="120"/>
      <c r="S68" s="120"/>
      <c r="T68" s="120"/>
      <c r="U68" s="120"/>
      <c r="V68" s="120"/>
      <c r="W68" s="120"/>
      <c r="X68" s="120"/>
      <c r="Y68" s="120"/>
      <c r="Z68" s="120"/>
    </row>
  </sheetData>
  <sheetProtection algorithmName="SHA-512" hashValue="RpL8fDLI4CNDLkePCXKcfGMM7LTm67dTlTVABeQSIQGia3xFKyiaJ5vNt3vVL+sLXmrI71e5xrFXdmhQcLWbvw==" saltValue="k0M9hb0JqdpdGj9MuQLnvw==" spinCount="100000" sheet="1" objects="1" scenarios="1" selectLockedCells="1"/>
  <mergeCells count="31">
    <mergeCell ref="A6:C6"/>
    <mergeCell ref="D6:E6"/>
    <mergeCell ref="A1:H1"/>
    <mergeCell ref="A5:C5"/>
    <mergeCell ref="A34:D34"/>
    <mergeCell ref="D5:E5"/>
    <mergeCell ref="A7:H7"/>
    <mergeCell ref="B12:C12"/>
    <mergeCell ref="F10:G10"/>
    <mergeCell ref="F11:G11"/>
    <mergeCell ref="B10:C11"/>
    <mergeCell ref="B13:C13"/>
    <mergeCell ref="B14:C14"/>
    <mergeCell ref="B15:C15"/>
    <mergeCell ref="A18:F18"/>
    <mergeCell ref="M19:U20"/>
    <mergeCell ref="M31:Q31"/>
    <mergeCell ref="A19:F19"/>
    <mergeCell ref="A16:F16"/>
    <mergeCell ref="A64:I64"/>
    <mergeCell ref="A54:H54"/>
    <mergeCell ref="E34:F34"/>
    <mergeCell ref="A50:I50"/>
    <mergeCell ref="A31:F31"/>
    <mergeCell ref="B49:H49"/>
    <mergeCell ref="B43:H43"/>
    <mergeCell ref="B45:H45"/>
    <mergeCell ref="B47:H47"/>
    <mergeCell ref="B38:I38"/>
    <mergeCell ref="B40:I41"/>
    <mergeCell ref="M37:R37"/>
  </mergeCells>
  <pageMargins left="0.2" right="0.2" top="0.25" bottom="0.5" header="0.3" footer="0.3"/>
  <pageSetup scale="74" orientation="portrait" r:id="rId1"/>
  <headerFooter>
    <oddFooter>&amp;LRevised (8/23)&amp;R8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N82"/>
  <sheetViews>
    <sheetView workbookViewId="0"/>
  </sheetViews>
  <sheetFormatPr defaultRowHeight="12.75" x14ac:dyDescent="0.2"/>
  <cols>
    <col min="1" max="1" width="8" customWidth="1"/>
    <col min="10" max="10" width="12.42578125" customWidth="1"/>
  </cols>
  <sheetData>
    <row r="1" spans="1:10" ht="20.25" x14ac:dyDescent="0.3">
      <c r="A1" s="13" t="s">
        <v>108</v>
      </c>
    </row>
    <row r="3" spans="1:10" ht="18" x14ac:dyDescent="0.25">
      <c r="A3" s="3" t="s">
        <v>109</v>
      </c>
    </row>
    <row r="4" spans="1:10" ht="15" x14ac:dyDescent="0.2">
      <c r="B4" s="2" t="s">
        <v>110</v>
      </c>
    </row>
    <row r="5" spans="1:10" ht="15" x14ac:dyDescent="0.2">
      <c r="B5" s="2" t="s">
        <v>111</v>
      </c>
    </row>
    <row r="6" spans="1:10" ht="15" x14ac:dyDescent="0.2">
      <c r="B6" s="2" t="s">
        <v>112</v>
      </c>
    </row>
    <row r="7" spans="1:10" ht="15" x14ac:dyDescent="0.2">
      <c r="B7" s="2" t="s">
        <v>113</v>
      </c>
    </row>
    <row r="8" spans="1:10" ht="15" x14ac:dyDescent="0.2">
      <c r="B8" s="2" t="s">
        <v>114</v>
      </c>
    </row>
    <row r="9" spans="1:10" ht="15" x14ac:dyDescent="0.2">
      <c r="B9" s="2" t="s">
        <v>115</v>
      </c>
    </row>
    <row r="10" spans="1:10" ht="15" x14ac:dyDescent="0.2">
      <c r="B10" s="2"/>
    </row>
    <row r="12" spans="1:10" ht="18" x14ac:dyDescent="0.25">
      <c r="A12" s="3" t="s">
        <v>116</v>
      </c>
    </row>
    <row r="13" spans="1:10" x14ac:dyDescent="0.2">
      <c r="A13" s="6"/>
    </row>
    <row r="14" spans="1:10" ht="15" x14ac:dyDescent="0.2">
      <c r="B14" s="2" t="s">
        <v>117</v>
      </c>
      <c r="C14" s="2"/>
      <c r="D14" s="2"/>
      <c r="E14" s="2"/>
      <c r="F14" s="2"/>
      <c r="G14" s="2"/>
      <c r="H14" s="2"/>
      <c r="I14" s="2"/>
      <c r="J14" s="2"/>
    </row>
    <row r="15" spans="1:10" ht="15" x14ac:dyDescent="0.2">
      <c r="B15" s="2" t="s">
        <v>118</v>
      </c>
      <c r="C15" s="2"/>
      <c r="D15" s="2"/>
      <c r="E15" s="2"/>
      <c r="F15" s="2"/>
      <c r="G15" s="2"/>
      <c r="H15" s="2"/>
      <c r="I15" s="2"/>
      <c r="J15" s="2"/>
    </row>
    <row r="16" spans="1:10" ht="15" x14ac:dyDescent="0.2">
      <c r="B16" s="2" t="s">
        <v>119</v>
      </c>
      <c r="C16" s="2"/>
      <c r="D16" s="2"/>
      <c r="E16" s="2"/>
      <c r="F16" s="2"/>
      <c r="G16" s="2"/>
      <c r="H16" s="2"/>
      <c r="I16" s="2"/>
      <c r="J16" s="2"/>
    </row>
    <row r="17" spans="2:10" ht="15" x14ac:dyDescent="0.2">
      <c r="B17" s="2" t="s">
        <v>120</v>
      </c>
      <c r="C17" s="2"/>
      <c r="D17" s="2"/>
      <c r="E17" s="2"/>
      <c r="F17" s="2"/>
      <c r="G17" s="2"/>
      <c r="H17" s="2"/>
      <c r="I17" s="2"/>
      <c r="J17" s="2"/>
    </row>
    <row r="18" spans="2:10" ht="6.75" customHeight="1" x14ac:dyDescent="0.2">
      <c r="B18" s="2"/>
      <c r="C18" s="2"/>
      <c r="D18" s="2"/>
      <c r="E18" s="2"/>
      <c r="F18" s="2"/>
      <c r="G18" s="2"/>
      <c r="H18" s="2"/>
      <c r="I18" s="2"/>
      <c r="J18" s="2"/>
    </row>
    <row r="19" spans="2:10" ht="15.75" x14ac:dyDescent="0.25">
      <c r="B19" s="5" t="s">
        <v>121</v>
      </c>
      <c r="C19" s="2"/>
      <c r="D19" s="2"/>
      <c r="E19" s="2"/>
      <c r="F19" s="2"/>
      <c r="G19" s="2"/>
      <c r="H19" s="2"/>
      <c r="I19" s="2"/>
      <c r="J19" s="2"/>
    </row>
    <row r="20" spans="2:10" ht="6.75" customHeight="1" x14ac:dyDescent="0.2">
      <c r="B20" s="2"/>
      <c r="C20" s="2"/>
      <c r="D20" s="2"/>
      <c r="E20" s="2"/>
      <c r="F20" s="2"/>
      <c r="G20" s="2"/>
      <c r="H20" s="2"/>
      <c r="I20" s="2"/>
      <c r="J20" s="2"/>
    </row>
    <row r="21" spans="2:10" ht="33.75" customHeight="1" x14ac:dyDescent="0.2">
      <c r="B21" s="450" t="s">
        <v>122</v>
      </c>
      <c r="C21" s="450"/>
      <c r="D21" s="450"/>
      <c r="E21" s="450"/>
      <c r="F21" s="450"/>
      <c r="G21" s="450"/>
      <c r="H21" s="450"/>
      <c r="I21" s="450"/>
      <c r="J21" s="2"/>
    </row>
    <row r="22" spans="2:10" ht="15" x14ac:dyDescent="0.2">
      <c r="B22" s="2"/>
      <c r="C22" s="2" t="s">
        <v>123</v>
      </c>
      <c r="D22" s="2"/>
      <c r="E22" s="2"/>
      <c r="F22" s="2"/>
      <c r="G22" s="2"/>
      <c r="H22" s="2"/>
      <c r="I22" s="2"/>
      <c r="J22" s="2"/>
    </row>
    <row r="23" spans="2:10" ht="32.25" customHeight="1" x14ac:dyDescent="0.2">
      <c r="B23" s="2"/>
      <c r="C23" s="450" t="s">
        <v>124</v>
      </c>
      <c r="D23" s="450"/>
      <c r="E23" s="450"/>
      <c r="F23" s="450"/>
      <c r="G23" s="450"/>
      <c r="H23" s="450"/>
      <c r="I23" s="450"/>
      <c r="J23" s="450"/>
    </row>
    <row r="24" spans="2:10" ht="6" customHeight="1" x14ac:dyDescent="0.2">
      <c r="B24" s="2"/>
      <c r="C24" s="2"/>
      <c r="D24" s="2"/>
      <c r="E24" s="2"/>
      <c r="F24" s="2"/>
      <c r="G24" s="2"/>
      <c r="H24" s="2"/>
      <c r="I24" s="2"/>
      <c r="J24" s="2"/>
    </row>
    <row r="25" spans="2:10" ht="15" x14ac:dyDescent="0.2">
      <c r="B25" s="2"/>
      <c r="C25" s="2" t="s">
        <v>125</v>
      </c>
      <c r="D25" s="2"/>
      <c r="E25" s="2"/>
      <c r="F25" s="2"/>
      <c r="G25" s="2"/>
      <c r="H25" s="2"/>
      <c r="I25" s="2"/>
      <c r="J25" s="2"/>
    </row>
    <row r="26" spans="2:10" ht="15" x14ac:dyDescent="0.2">
      <c r="B26" s="2"/>
      <c r="C26" s="2"/>
      <c r="D26" s="2"/>
      <c r="E26" s="2"/>
      <c r="F26" s="2"/>
      <c r="G26" s="2"/>
      <c r="H26" s="2"/>
      <c r="I26" s="2"/>
      <c r="J26" s="2"/>
    </row>
    <row r="27" spans="2:10" ht="15" x14ac:dyDescent="0.2">
      <c r="B27" s="2" t="s">
        <v>126</v>
      </c>
      <c r="C27" s="2"/>
      <c r="D27" s="2"/>
      <c r="E27" s="2"/>
      <c r="F27" s="2"/>
      <c r="G27" s="2"/>
      <c r="H27" s="2"/>
      <c r="I27" s="2"/>
      <c r="J27" s="2"/>
    </row>
    <row r="28" spans="2:10" ht="15" x14ac:dyDescent="0.2">
      <c r="B28" s="2"/>
      <c r="C28" s="2" t="s">
        <v>123</v>
      </c>
      <c r="D28" s="2"/>
      <c r="E28" s="2"/>
      <c r="F28" s="2"/>
      <c r="G28" s="2"/>
      <c r="H28" s="2"/>
      <c r="I28" s="2"/>
      <c r="J28" s="2"/>
    </row>
    <row r="29" spans="2:10" ht="29.25" customHeight="1" x14ac:dyDescent="0.2">
      <c r="B29" s="2"/>
      <c r="C29" s="450" t="s">
        <v>124</v>
      </c>
      <c r="D29" s="450"/>
      <c r="E29" s="450"/>
      <c r="F29" s="450"/>
      <c r="G29" s="450"/>
      <c r="H29" s="450"/>
      <c r="I29" s="450"/>
      <c r="J29" s="450"/>
    </row>
    <row r="30" spans="2:10" ht="6" customHeight="1" x14ac:dyDescent="0.2">
      <c r="B30" s="2"/>
      <c r="C30" s="2"/>
      <c r="D30" s="2"/>
      <c r="E30" s="2"/>
      <c r="F30" s="2"/>
      <c r="G30" s="2"/>
      <c r="H30" s="2"/>
      <c r="I30" s="2"/>
      <c r="J30" s="2"/>
    </row>
    <row r="31" spans="2:10" ht="15" x14ac:dyDescent="0.2">
      <c r="B31" s="2"/>
      <c r="C31" s="2" t="s">
        <v>127</v>
      </c>
      <c r="D31" s="2"/>
      <c r="E31" s="2"/>
      <c r="F31" s="2"/>
      <c r="G31" s="2"/>
      <c r="H31" s="2"/>
      <c r="I31" s="2"/>
      <c r="J31" s="2"/>
    </row>
    <row r="32" spans="2:10" ht="15" x14ac:dyDescent="0.2">
      <c r="B32" s="2"/>
      <c r="C32" s="2"/>
      <c r="D32" s="2"/>
      <c r="E32" s="2"/>
      <c r="F32" s="2"/>
      <c r="G32" s="2"/>
      <c r="H32" s="2"/>
      <c r="I32" s="2"/>
      <c r="J32" s="2"/>
    </row>
    <row r="33" spans="1:10" ht="48.75" customHeight="1" x14ac:dyDescent="0.2">
      <c r="B33" s="450" t="s">
        <v>128</v>
      </c>
      <c r="C33" s="450"/>
      <c r="D33" s="450"/>
      <c r="E33" s="450"/>
      <c r="F33" s="450"/>
      <c r="G33" s="450"/>
      <c r="H33" s="450"/>
      <c r="I33" s="450"/>
      <c r="J33" s="450"/>
    </row>
    <row r="34" spans="1:10" ht="15" x14ac:dyDescent="0.2">
      <c r="B34" s="2"/>
      <c r="C34" s="2"/>
      <c r="D34" s="2"/>
      <c r="E34" s="2"/>
      <c r="F34" s="2"/>
      <c r="G34" s="2"/>
      <c r="H34" s="2"/>
      <c r="I34" s="2"/>
      <c r="J34" s="2"/>
    </row>
    <row r="35" spans="1:10" ht="18" x14ac:dyDescent="0.25">
      <c r="A35" s="11" t="s">
        <v>129</v>
      </c>
    </row>
    <row r="36" spans="1:10" ht="15" x14ac:dyDescent="0.2">
      <c r="A36" s="9" t="s">
        <v>130</v>
      </c>
      <c r="B36" s="2" t="s">
        <v>131</v>
      </c>
      <c r="C36" s="2"/>
      <c r="D36" s="2"/>
      <c r="E36" s="2"/>
      <c r="F36" s="2"/>
      <c r="G36" s="2"/>
      <c r="H36" s="2"/>
      <c r="I36" s="2"/>
      <c r="J36" s="2"/>
    </row>
    <row r="37" spans="1:10" ht="15" x14ac:dyDescent="0.2">
      <c r="A37" s="2"/>
      <c r="B37" s="2"/>
      <c r="C37" s="2"/>
      <c r="D37" s="2"/>
      <c r="E37" s="2"/>
      <c r="F37" s="2"/>
      <c r="G37" s="2"/>
      <c r="H37" s="2"/>
      <c r="I37" s="2"/>
      <c r="J37" s="2"/>
    </row>
    <row r="38" spans="1:10" ht="15" x14ac:dyDescent="0.2">
      <c r="A38" s="9" t="s">
        <v>132</v>
      </c>
      <c r="B38" s="2" t="s">
        <v>133</v>
      </c>
      <c r="C38" s="2"/>
      <c r="D38" s="2"/>
      <c r="E38" s="2"/>
      <c r="F38" s="2"/>
      <c r="G38" s="2"/>
      <c r="H38" s="2"/>
      <c r="I38" s="2"/>
      <c r="J38" s="2"/>
    </row>
    <row r="39" spans="1:10" ht="15" x14ac:dyDescent="0.2">
      <c r="A39" s="2"/>
      <c r="B39" s="2"/>
      <c r="C39" s="12" t="s">
        <v>134</v>
      </c>
      <c r="D39" s="2"/>
      <c r="E39" s="2"/>
      <c r="F39" s="2"/>
      <c r="G39" s="2"/>
      <c r="H39" s="2"/>
      <c r="I39" s="2"/>
      <c r="J39" s="2"/>
    </row>
    <row r="40" spans="1:10" ht="15" x14ac:dyDescent="0.2">
      <c r="A40" s="2"/>
      <c r="B40" s="2"/>
      <c r="C40" s="2"/>
      <c r="D40" s="2"/>
      <c r="E40" s="2"/>
      <c r="F40" s="2"/>
      <c r="G40" s="2"/>
      <c r="H40" s="2"/>
      <c r="I40" s="2"/>
      <c r="J40" s="2"/>
    </row>
    <row r="41" spans="1:10" ht="15" x14ac:dyDescent="0.2">
      <c r="A41" s="2"/>
      <c r="B41" s="2" t="s">
        <v>135</v>
      </c>
      <c r="C41" s="2"/>
      <c r="D41" s="2"/>
      <c r="E41" s="2"/>
      <c r="F41" s="2"/>
      <c r="G41" s="2"/>
      <c r="H41" s="2"/>
      <c r="I41" s="2"/>
      <c r="J41" s="2"/>
    </row>
    <row r="42" spans="1:10" ht="33" customHeight="1" x14ac:dyDescent="0.2">
      <c r="A42" s="2"/>
      <c r="B42" s="450" t="s">
        <v>136</v>
      </c>
      <c r="C42" s="450"/>
      <c r="D42" s="450"/>
      <c r="E42" s="450"/>
      <c r="F42" s="450"/>
      <c r="G42" s="450"/>
      <c r="H42" s="450"/>
      <c r="I42" s="450"/>
      <c r="J42" s="450"/>
    </row>
    <row r="43" spans="1:10" ht="15" x14ac:dyDescent="0.2">
      <c r="A43" s="2"/>
      <c r="B43" s="2"/>
      <c r="C43" s="2"/>
      <c r="D43" s="2"/>
      <c r="E43" s="2"/>
      <c r="F43" s="2"/>
      <c r="G43" s="2"/>
      <c r="H43" s="2"/>
      <c r="I43" s="2"/>
      <c r="J43" s="2"/>
    </row>
    <row r="44" spans="1:10" ht="74.25" customHeight="1" x14ac:dyDescent="0.2">
      <c r="A44" s="450" t="s">
        <v>137</v>
      </c>
      <c r="B44" s="450"/>
      <c r="C44" s="450"/>
      <c r="D44" s="450"/>
      <c r="E44" s="450"/>
      <c r="F44" s="450"/>
      <c r="G44" s="450"/>
      <c r="H44" s="450"/>
      <c r="I44" s="450"/>
      <c r="J44" s="450"/>
    </row>
    <row r="47" spans="1:10" ht="18" x14ac:dyDescent="0.25">
      <c r="A47" s="3" t="s">
        <v>138</v>
      </c>
      <c r="B47" s="3"/>
      <c r="C47" s="3"/>
      <c r="D47" s="3"/>
      <c r="E47" s="3"/>
    </row>
    <row r="48" spans="1:10" ht="15" x14ac:dyDescent="0.2">
      <c r="B48" s="2" t="s">
        <v>139</v>
      </c>
      <c r="C48" s="2"/>
      <c r="D48" s="2"/>
      <c r="E48" s="2"/>
      <c r="F48" s="2"/>
      <c r="G48" s="2"/>
      <c r="H48" s="2"/>
      <c r="I48" s="2"/>
      <c r="J48" s="2"/>
    </row>
    <row r="49" spans="1:14" ht="15.75" x14ac:dyDescent="0.25">
      <c r="B49" s="2" t="s">
        <v>140</v>
      </c>
      <c r="C49" s="2"/>
      <c r="D49" s="2"/>
      <c r="E49" s="2"/>
      <c r="F49" s="2"/>
      <c r="G49" s="2"/>
      <c r="H49" s="2"/>
      <c r="I49" s="2"/>
      <c r="J49" s="2"/>
    </row>
    <row r="50" spans="1:14" ht="15" x14ac:dyDescent="0.2">
      <c r="B50" s="2"/>
      <c r="C50" s="2"/>
      <c r="D50" s="2"/>
      <c r="E50" s="2"/>
      <c r="F50" s="2"/>
      <c r="G50" s="2"/>
      <c r="H50" s="2"/>
      <c r="I50" s="2"/>
      <c r="J50" s="2"/>
    </row>
    <row r="52" spans="1:14" ht="15" x14ac:dyDescent="0.2">
      <c r="A52" s="2" t="s">
        <v>141</v>
      </c>
      <c r="B52" s="2"/>
      <c r="C52" s="2"/>
      <c r="D52" s="2"/>
      <c r="E52" s="2"/>
      <c r="F52" s="2"/>
      <c r="G52" s="2"/>
      <c r="H52" s="2"/>
      <c r="I52" s="2"/>
      <c r="J52" s="2"/>
      <c r="K52" s="2"/>
      <c r="L52" s="2"/>
      <c r="M52" s="2"/>
      <c r="N52" s="2"/>
    </row>
    <row r="53" spans="1:14" ht="15" x14ac:dyDescent="0.2">
      <c r="A53" s="2"/>
      <c r="B53" s="2"/>
      <c r="C53" s="2"/>
      <c r="D53" s="2"/>
      <c r="E53" s="2"/>
      <c r="F53" s="2"/>
      <c r="G53" s="2"/>
      <c r="H53" s="2"/>
      <c r="I53" s="2"/>
      <c r="J53" s="2"/>
      <c r="K53" s="2"/>
      <c r="L53" s="2"/>
      <c r="M53" s="2"/>
      <c r="N53" s="2"/>
    </row>
    <row r="54" spans="1:14" ht="15" x14ac:dyDescent="0.2">
      <c r="A54" s="7" t="s">
        <v>90</v>
      </c>
      <c r="B54" s="2" t="s">
        <v>142</v>
      </c>
      <c r="C54" s="2"/>
      <c r="D54" s="2"/>
      <c r="E54" s="2"/>
      <c r="F54" s="2"/>
      <c r="G54" s="2"/>
      <c r="H54" s="2"/>
      <c r="I54" s="2"/>
      <c r="J54" s="2"/>
      <c r="K54" s="2"/>
      <c r="L54" s="2"/>
      <c r="M54" s="2"/>
      <c r="N54" s="2"/>
    </row>
    <row r="55" spans="1:14" ht="15" x14ac:dyDescent="0.2">
      <c r="A55" s="2"/>
      <c r="B55" s="2" t="s">
        <v>143</v>
      </c>
      <c r="C55" s="2"/>
      <c r="D55" s="2"/>
      <c r="E55" s="2"/>
      <c r="F55" s="2"/>
      <c r="G55" s="2"/>
      <c r="H55" s="2"/>
      <c r="I55" s="2"/>
      <c r="J55" s="2"/>
      <c r="K55" s="2"/>
      <c r="L55" s="2"/>
      <c r="M55" s="2"/>
      <c r="N55" s="2"/>
    </row>
    <row r="56" spans="1:14" ht="15" x14ac:dyDescent="0.2">
      <c r="A56" s="2"/>
      <c r="B56" s="2"/>
      <c r="C56" s="2"/>
      <c r="D56" s="2"/>
      <c r="E56" s="2"/>
      <c r="F56" s="2"/>
      <c r="G56" s="2"/>
      <c r="H56" s="2"/>
      <c r="I56" s="2"/>
      <c r="J56" s="2"/>
      <c r="K56" s="2"/>
      <c r="L56" s="2"/>
      <c r="M56" s="2"/>
      <c r="N56" s="2"/>
    </row>
    <row r="57" spans="1:14" ht="15" x14ac:dyDescent="0.2">
      <c r="A57" s="7" t="s">
        <v>90</v>
      </c>
      <c r="B57" s="2" t="s">
        <v>144</v>
      </c>
      <c r="C57" s="2"/>
      <c r="D57" s="2"/>
      <c r="E57" s="2"/>
      <c r="F57" s="2"/>
      <c r="G57" s="2"/>
      <c r="H57" s="2"/>
      <c r="I57" s="2"/>
      <c r="J57" s="2"/>
      <c r="K57" s="2"/>
      <c r="L57" s="2"/>
      <c r="M57" s="2"/>
      <c r="N57" s="2"/>
    </row>
    <row r="58" spans="1:14" ht="15.75" x14ac:dyDescent="0.25">
      <c r="A58" s="2"/>
      <c r="B58" s="2" t="s">
        <v>145</v>
      </c>
      <c r="C58" s="2"/>
      <c r="D58" s="2"/>
      <c r="E58" s="2"/>
      <c r="F58" s="2"/>
      <c r="G58" s="2"/>
      <c r="H58" s="2"/>
      <c r="I58" s="2"/>
      <c r="J58" s="2"/>
      <c r="K58" s="2"/>
      <c r="L58" s="2"/>
      <c r="M58" s="2"/>
      <c r="N58" s="2"/>
    </row>
    <row r="59" spans="1:14" ht="15.75" x14ac:dyDescent="0.25">
      <c r="A59" s="2"/>
      <c r="B59" s="2" t="s">
        <v>146</v>
      </c>
      <c r="C59" s="2"/>
      <c r="D59" s="2"/>
      <c r="E59" s="2"/>
      <c r="F59" s="2"/>
      <c r="G59" s="2"/>
      <c r="H59" s="2"/>
      <c r="I59" s="2"/>
      <c r="J59" s="2"/>
      <c r="K59" s="2"/>
      <c r="L59" s="2"/>
      <c r="M59" s="2"/>
      <c r="N59" s="2"/>
    </row>
    <row r="60" spans="1:14" ht="15" x14ac:dyDescent="0.2">
      <c r="A60" s="2"/>
      <c r="B60" s="2"/>
      <c r="C60" s="2"/>
      <c r="D60" s="2"/>
      <c r="E60" s="2"/>
      <c r="F60" s="2"/>
      <c r="G60" s="2"/>
      <c r="H60" s="2"/>
      <c r="I60" s="2"/>
      <c r="J60" s="2"/>
      <c r="K60" s="2"/>
      <c r="L60" s="2"/>
      <c r="M60" s="2"/>
      <c r="N60" s="2"/>
    </row>
    <row r="61" spans="1:14" ht="15" x14ac:dyDescent="0.2">
      <c r="A61" s="7" t="s">
        <v>90</v>
      </c>
      <c r="B61" s="2" t="s">
        <v>147</v>
      </c>
      <c r="C61" s="2"/>
      <c r="D61" s="2"/>
      <c r="E61" s="2"/>
      <c r="F61" s="2"/>
      <c r="G61" s="2"/>
      <c r="H61" s="2"/>
      <c r="I61" s="2"/>
      <c r="J61" s="2"/>
      <c r="K61" s="2"/>
      <c r="L61" s="2"/>
      <c r="M61" s="2"/>
      <c r="N61" s="2"/>
    </row>
    <row r="62" spans="1:14" ht="15" x14ac:dyDescent="0.2">
      <c r="A62" s="2"/>
      <c r="B62" s="2" t="s">
        <v>148</v>
      </c>
      <c r="C62" s="2"/>
      <c r="D62" s="2"/>
      <c r="E62" s="2"/>
      <c r="F62" s="2"/>
      <c r="G62" s="2"/>
      <c r="H62" s="2"/>
      <c r="I62" s="2"/>
      <c r="J62" s="2"/>
      <c r="K62" s="2"/>
      <c r="L62" s="2"/>
      <c r="M62" s="2"/>
      <c r="N62" s="2"/>
    </row>
    <row r="63" spans="1:14" ht="15" x14ac:dyDescent="0.2">
      <c r="A63" s="2"/>
      <c r="B63" s="2"/>
      <c r="C63" s="2"/>
      <c r="D63" s="2"/>
      <c r="E63" s="2"/>
      <c r="F63" s="2"/>
      <c r="G63" s="2"/>
      <c r="H63" s="2"/>
      <c r="I63" s="2"/>
      <c r="J63" s="2"/>
      <c r="K63" s="2"/>
      <c r="L63" s="2"/>
      <c r="M63" s="2"/>
      <c r="N63" s="2"/>
    </row>
    <row r="64" spans="1:14" ht="15" x14ac:dyDescent="0.2">
      <c r="A64" s="7" t="s">
        <v>90</v>
      </c>
      <c r="B64" s="2" t="s">
        <v>149</v>
      </c>
      <c r="C64" s="2"/>
      <c r="D64" s="2"/>
      <c r="E64" s="2"/>
      <c r="F64" s="2"/>
      <c r="G64" s="2"/>
      <c r="H64" s="2"/>
      <c r="I64" s="2"/>
      <c r="J64" s="2"/>
      <c r="K64" s="2"/>
      <c r="L64" s="2"/>
      <c r="M64" s="2"/>
      <c r="N64" s="2"/>
    </row>
    <row r="65" spans="1:14" ht="15" x14ac:dyDescent="0.2">
      <c r="A65" s="2"/>
      <c r="B65" s="2" t="s">
        <v>150</v>
      </c>
      <c r="C65" s="2"/>
      <c r="D65" s="2"/>
      <c r="E65" s="2"/>
      <c r="F65" s="2"/>
      <c r="G65" s="2"/>
      <c r="H65" s="2"/>
      <c r="I65" s="2"/>
      <c r="J65" s="2"/>
      <c r="K65" s="2"/>
      <c r="L65" s="2"/>
      <c r="M65" s="2"/>
      <c r="N65" s="2"/>
    </row>
    <row r="66" spans="1:14" ht="15" x14ac:dyDescent="0.2">
      <c r="A66" s="2"/>
      <c r="B66" s="2"/>
      <c r="C66" s="2" t="s">
        <v>151</v>
      </c>
      <c r="D66" s="2"/>
      <c r="E66" s="2"/>
      <c r="F66" s="2"/>
      <c r="G66" s="2"/>
      <c r="H66" s="2"/>
      <c r="I66" s="2"/>
      <c r="J66" s="2"/>
      <c r="K66" s="2"/>
      <c r="L66" s="2"/>
      <c r="M66" s="2"/>
      <c r="N66" s="2"/>
    </row>
    <row r="67" spans="1:14" ht="15" x14ac:dyDescent="0.2">
      <c r="A67" s="2"/>
      <c r="B67" s="2"/>
      <c r="C67" s="2" t="s">
        <v>152</v>
      </c>
      <c r="D67" s="2"/>
      <c r="E67" s="2"/>
      <c r="F67" s="2"/>
      <c r="G67" s="2"/>
      <c r="H67" s="2"/>
      <c r="I67" s="2"/>
      <c r="J67" s="2"/>
      <c r="K67" s="2"/>
      <c r="L67" s="2"/>
      <c r="M67" s="2"/>
      <c r="N67" s="2"/>
    </row>
    <row r="68" spans="1:14" ht="15" x14ac:dyDescent="0.2">
      <c r="A68" s="2"/>
      <c r="B68" s="2"/>
      <c r="C68" s="2" t="s">
        <v>153</v>
      </c>
      <c r="D68" s="2"/>
      <c r="E68" s="2"/>
      <c r="F68" s="2"/>
      <c r="G68" s="2"/>
      <c r="H68" s="2"/>
      <c r="I68" s="2"/>
      <c r="J68" s="2"/>
      <c r="K68" s="2"/>
      <c r="L68" s="2"/>
      <c r="M68" s="2"/>
      <c r="N68" s="2"/>
    </row>
    <row r="70" spans="1:14" ht="15" x14ac:dyDescent="0.2">
      <c r="A70" s="2" t="s">
        <v>154</v>
      </c>
      <c r="B70" s="2"/>
      <c r="C70" s="2"/>
      <c r="D70" s="2"/>
      <c r="E70" s="2"/>
      <c r="F70" s="2"/>
      <c r="G70" s="2"/>
    </row>
    <row r="71" spans="1:14" ht="15" x14ac:dyDescent="0.2">
      <c r="A71" s="2" t="s">
        <v>155</v>
      </c>
      <c r="B71" s="2"/>
      <c r="C71" s="2"/>
      <c r="D71" s="2"/>
      <c r="E71" s="2"/>
      <c r="F71" s="2"/>
      <c r="G71" s="2"/>
    </row>
    <row r="72" spans="1:14" ht="15" x14ac:dyDescent="0.2">
      <c r="A72" s="2"/>
      <c r="B72" s="2" t="s">
        <v>156</v>
      </c>
      <c r="C72" s="2"/>
      <c r="D72" s="2"/>
      <c r="E72" s="2"/>
      <c r="F72" s="2"/>
      <c r="G72" s="2"/>
    </row>
    <row r="73" spans="1:14" ht="15" x14ac:dyDescent="0.2">
      <c r="A73" s="2"/>
      <c r="B73" s="2"/>
      <c r="C73" s="2" t="s">
        <v>157</v>
      </c>
      <c r="D73" s="2"/>
      <c r="E73" s="2"/>
      <c r="F73" s="2"/>
      <c r="G73" s="2"/>
    </row>
    <row r="74" spans="1:14" ht="15" x14ac:dyDescent="0.2">
      <c r="A74" s="2"/>
      <c r="B74" s="2"/>
      <c r="C74" s="2" t="s">
        <v>158</v>
      </c>
      <c r="D74" s="2"/>
      <c r="E74" s="2"/>
      <c r="F74" s="2"/>
      <c r="G74" s="2"/>
    </row>
    <row r="75" spans="1:14" ht="15" x14ac:dyDescent="0.2">
      <c r="A75" s="2"/>
      <c r="B75" s="2"/>
      <c r="C75" s="2" t="s">
        <v>159</v>
      </c>
      <c r="D75" s="2"/>
      <c r="E75" s="2"/>
      <c r="F75" s="2"/>
      <c r="G75" s="2"/>
    </row>
    <row r="76" spans="1:14" ht="15" x14ac:dyDescent="0.2">
      <c r="A76" s="2"/>
      <c r="B76" s="2"/>
      <c r="C76" s="2"/>
      <c r="D76" s="2"/>
      <c r="E76" s="2"/>
      <c r="F76" s="2"/>
      <c r="G76" s="2"/>
    </row>
    <row r="77" spans="1:14" ht="15" x14ac:dyDescent="0.2">
      <c r="A77" s="2" t="s">
        <v>160</v>
      </c>
      <c r="B77" s="2" t="s">
        <v>161</v>
      </c>
      <c r="C77" s="2"/>
      <c r="D77" s="406" t="s">
        <v>162</v>
      </c>
      <c r="E77" s="2"/>
      <c r="F77" s="2"/>
      <c r="G77" s="2"/>
    </row>
    <row r="78" spans="1:14" ht="15" x14ac:dyDescent="0.2">
      <c r="A78" s="2" t="s">
        <v>163</v>
      </c>
      <c r="B78" s="2" t="s">
        <v>164</v>
      </c>
      <c r="C78" s="2"/>
      <c r="D78" s="406" t="s">
        <v>165</v>
      </c>
      <c r="E78" s="2"/>
      <c r="F78" s="2"/>
      <c r="G78" s="2"/>
    </row>
    <row r="79" spans="1:14" ht="15" x14ac:dyDescent="0.2">
      <c r="A79" s="2" t="s">
        <v>166</v>
      </c>
      <c r="B79" s="2" t="s">
        <v>167</v>
      </c>
      <c r="C79" s="2"/>
      <c r="D79" s="406" t="s">
        <v>168</v>
      </c>
      <c r="E79" s="2"/>
      <c r="F79" s="2"/>
      <c r="G79" s="2"/>
    </row>
    <row r="80" spans="1:14" ht="15" x14ac:dyDescent="0.2">
      <c r="A80" s="2" t="s">
        <v>169</v>
      </c>
      <c r="B80" s="2" t="s">
        <v>170</v>
      </c>
      <c r="C80" s="2"/>
      <c r="D80" s="406" t="s">
        <v>171</v>
      </c>
      <c r="E80" s="2"/>
      <c r="F80" s="2"/>
      <c r="G80" s="2"/>
    </row>
    <row r="81" spans="1:7" ht="15" x14ac:dyDescent="0.2">
      <c r="A81" s="2"/>
      <c r="B81" s="2"/>
      <c r="C81" s="2"/>
      <c r="D81" s="2"/>
      <c r="E81" s="2"/>
      <c r="F81" s="2"/>
      <c r="G81" s="2"/>
    </row>
    <row r="82" spans="1:7" ht="15" x14ac:dyDescent="0.2">
      <c r="A82" s="2"/>
      <c r="B82" s="2"/>
      <c r="C82" s="2"/>
      <c r="D82" s="2"/>
      <c r="E82" s="2"/>
      <c r="F82" s="2"/>
      <c r="G82" s="2"/>
    </row>
  </sheetData>
  <sheetProtection algorithmName="SHA-512" hashValue="Qd38riZIXirJdh/F4KzSqZMgxsNqsimNbdiS7O+qfQaNzfdfr1YzqlYl1QzD33JdYlIq+sm7JAx80XPVeGAnMg==" saltValue="I9jZiBY/41dUlZwRtRh5Lg==" spinCount="100000" sheet="1" objects="1" scenarios="1"/>
  <mergeCells count="6">
    <mergeCell ref="B21:I21"/>
    <mergeCell ref="B42:J42"/>
    <mergeCell ref="B33:J33"/>
    <mergeCell ref="A44:J44"/>
    <mergeCell ref="C23:J23"/>
    <mergeCell ref="C29:J29"/>
  </mergeCells>
  <hyperlinks>
    <hyperlink ref="D77" r:id="rId1" xr:uid="{200BB9EF-0AFF-4EC1-95C0-C91A97724BC5}"/>
    <hyperlink ref="D78" r:id="rId2" xr:uid="{CFC3E1CE-3470-4A88-A763-23706F559236}"/>
    <hyperlink ref="D79" r:id="rId3" xr:uid="{CE870E50-0980-4D74-A1B5-936A42B91BC2}"/>
    <hyperlink ref="D80" r:id="rId4" xr:uid="{81A3906A-56D8-486D-9192-669D9A70BD21}"/>
  </hyperlinks>
  <printOptions horizontalCentered="1"/>
  <pageMargins left="0.2" right="0.2" top="0.25" bottom="0.5" header="0.3" footer="0.3"/>
  <pageSetup fitToHeight="2"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74"/>
  <sheetViews>
    <sheetView showGridLines="0" zoomScaleNormal="100" zoomScalePageLayoutView="200" workbookViewId="0">
      <selection activeCell="C3" sqref="C3:D3"/>
    </sheetView>
  </sheetViews>
  <sheetFormatPr defaultColWidth="8.85546875" defaultRowHeight="12.75" x14ac:dyDescent="0.2"/>
  <cols>
    <col min="1" max="1" width="12.5703125" style="119" customWidth="1"/>
    <col min="2" max="2" width="14.5703125" style="120" customWidth="1"/>
    <col min="3" max="3" width="15.7109375" style="119" customWidth="1"/>
    <col min="4" max="4" width="23.140625" style="120" customWidth="1"/>
    <col min="5" max="5" width="17.5703125" style="119" customWidth="1"/>
    <col min="6" max="6" width="13.85546875" style="120" customWidth="1"/>
    <col min="7" max="7" width="15" style="119" customWidth="1"/>
    <col min="8" max="8" width="16.28515625" style="122" customWidth="1"/>
    <col min="9" max="9" width="10.7109375" style="120" customWidth="1"/>
    <col min="10" max="16384" width="8.85546875" style="120"/>
  </cols>
  <sheetData>
    <row r="1" spans="1:8" ht="24" customHeight="1" x14ac:dyDescent="0.2">
      <c r="B1" s="451" t="s">
        <v>172</v>
      </c>
      <c r="C1" s="451"/>
      <c r="D1" s="451"/>
      <c r="E1" s="451"/>
      <c r="F1" s="451"/>
      <c r="G1" s="451"/>
      <c r="H1" s="451"/>
    </row>
    <row r="2" spans="1:8" ht="5.25" customHeight="1" x14ac:dyDescent="0.2">
      <c r="A2" s="121"/>
    </row>
    <row r="3" spans="1:8" ht="15" customHeight="1" x14ac:dyDescent="0.2">
      <c r="B3" s="123" t="s">
        <v>173</v>
      </c>
      <c r="C3" s="455"/>
      <c r="D3" s="455"/>
      <c r="E3" s="124" t="s">
        <v>174</v>
      </c>
      <c r="F3" s="455"/>
      <c r="G3" s="455"/>
      <c r="H3" s="455"/>
    </row>
    <row r="4" spans="1:8" ht="6.95" customHeight="1" x14ac:dyDescent="0.2">
      <c r="B4" s="125"/>
      <c r="C4" s="126"/>
      <c r="D4" s="126"/>
      <c r="E4" s="127"/>
      <c r="F4" s="127"/>
      <c r="G4" s="127"/>
      <c r="H4" s="127"/>
    </row>
    <row r="5" spans="1:8" ht="25.5" customHeight="1" x14ac:dyDescent="0.2">
      <c r="B5" s="123" t="s">
        <v>175</v>
      </c>
      <c r="C5" s="457"/>
      <c r="D5" s="457"/>
      <c r="E5" s="128" t="s">
        <v>176</v>
      </c>
      <c r="F5" s="455"/>
      <c r="G5" s="455"/>
      <c r="H5" s="455"/>
    </row>
    <row r="6" spans="1:8" ht="6.95" customHeight="1" x14ac:dyDescent="0.2">
      <c r="B6" s="123"/>
      <c r="C6" s="129"/>
      <c r="D6" s="129"/>
      <c r="E6" s="124"/>
      <c r="F6" s="123"/>
      <c r="G6" s="123"/>
      <c r="H6" s="123"/>
    </row>
    <row r="7" spans="1:8" ht="15" customHeight="1" x14ac:dyDescent="0.2">
      <c r="B7" s="130" t="s">
        <v>177</v>
      </c>
      <c r="C7" s="127"/>
      <c r="D7" s="60"/>
      <c r="E7" s="131" t="s">
        <v>178</v>
      </c>
      <c r="F7" s="464"/>
      <c r="G7" s="132" t="s">
        <v>179</v>
      </c>
      <c r="H7" s="466"/>
    </row>
    <row r="8" spans="1:8" ht="6" customHeight="1" x14ac:dyDescent="0.2">
      <c r="F8" s="465"/>
      <c r="G8" s="133"/>
      <c r="H8" s="467"/>
    </row>
    <row r="9" spans="1:8" ht="18" customHeight="1" x14ac:dyDescent="0.25">
      <c r="A9" s="134" t="s">
        <v>180</v>
      </c>
      <c r="B9" s="459" t="s">
        <v>181</v>
      </c>
      <c r="C9" s="459"/>
      <c r="D9" s="456"/>
      <c r="E9" s="456"/>
      <c r="F9" s="135" t="s">
        <v>182</v>
      </c>
      <c r="G9" s="460"/>
      <c r="H9" s="456"/>
    </row>
    <row r="10" spans="1:8" ht="18" customHeight="1" x14ac:dyDescent="0.2">
      <c r="B10" s="458" t="s">
        <v>183</v>
      </c>
      <c r="C10" s="458"/>
      <c r="D10" s="468"/>
      <c r="E10" s="468"/>
      <c r="F10" s="136" t="s">
        <v>184</v>
      </c>
      <c r="G10" s="468"/>
      <c r="H10" s="468"/>
    </row>
    <row r="11" spans="1:8" ht="18.95" customHeight="1" thickBot="1" x14ac:dyDescent="0.25">
      <c r="A11" s="461" t="s">
        <v>185</v>
      </c>
      <c r="B11" s="461"/>
      <c r="C11" s="461"/>
      <c r="D11" s="193"/>
      <c r="E11" s="461" t="s">
        <v>186</v>
      </c>
      <c r="F11" s="461"/>
      <c r="G11" s="461"/>
      <c r="H11" s="193"/>
    </row>
    <row r="12" spans="1:8" ht="18.95" customHeight="1" thickTop="1" thickBot="1" x14ac:dyDescent="0.25">
      <c r="A12" s="462" t="s">
        <v>187</v>
      </c>
      <c r="B12" s="463"/>
      <c r="C12" s="463"/>
      <c r="D12" s="463"/>
      <c r="E12" s="463"/>
      <c r="F12" s="463"/>
      <c r="G12" s="463"/>
      <c r="H12" s="463"/>
    </row>
    <row r="13" spans="1:8" customFormat="1" ht="18" customHeight="1" thickTop="1" thickBot="1" x14ac:dyDescent="0.3">
      <c r="A13" s="452" t="s">
        <v>188</v>
      </c>
      <c r="B13" s="453"/>
      <c r="C13" s="453"/>
      <c r="D13" s="453"/>
      <c r="E13" s="453"/>
      <c r="F13" s="453"/>
      <c r="G13" s="453"/>
      <c r="H13" s="453"/>
    </row>
    <row r="14" spans="1:8" ht="3" customHeight="1" thickTop="1" x14ac:dyDescent="0.2">
      <c r="A14" s="137"/>
      <c r="B14" s="137"/>
      <c r="C14" s="137"/>
      <c r="D14" s="137"/>
      <c r="E14" s="137"/>
      <c r="F14" s="137"/>
      <c r="G14" s="137"/>
      <c r="H14" s="137"/>
    </row>
    <row r="15" spans="1:8" ht="15" customHeight="1" x14ac:dyDescent="0.2">
      <c r="A15" s="130"/>
      <c r="B15" s="130"/>
      <c r="C15" s="130"/>
      <c r="D15" s="138"/>
      <c r="E15" s="127"/>
      <c r="F15" s="127"/>
      <c r="G15" s="124" t="s">
        <v>189</v>
      </c>
      <c r="H15" s="37">
        <f>'Page 2'!H23</f>
        <v>0</v>
      </c>
    </row>
    <row r="16" spans="1:8" ht="15" customHeight="1" x14ac:dyDescent="0.2">
      <c r="A16" s="130"/>
      <c r="B16" s="130"/>
      <c r="C16" s="130"/>
      <c r="D16" s="139"/>
      <c r="E16" s="127"/>
      <c r="F16" s="130"/>
      <c r="G16" s="124" t="s">
        <v>190</v>
      </c>
      <c r="H16" s="37">
        <f>'Page 2'!H32</f>
        <v>0</v>
      </c>
    </row>
    <row r="17" spans="1:8" x14ac:dyDescent="0.2">
      <c r="A17" s="127"/>
      <c r="B17" s="140"/>
      <c r="C17" s="36"/>
      <c r="D17" s="141"/>
      <c r="E17" s="127"/>
      <c r="F17" s="127"/>
      <c r="G17" s="124" t="s">
        <v>191</v>
      </c>
      <c r="H17" s="37">
        <f>'Page 2'!H41</f>
        <v>0</v>
      </c>
    </row>
    <row r="18" spans="1:8" ht="15" x14ac:dyDescent="0.2">
      <c r="A18" s="142" t="s">
        <v>192</v>
      </c>
      <c r="B18" s="130"/>
      <c r="C18" s="130"/>
      <c r="D18" s="123"/>
      <c r="E18" s="120"/>
      <c r="F18" s="130" t="s">
        <v>193</v>
      </c>
      <c r="G18" s="143"/>
      <c r="H18" s="144">
        <f>'Page 2'!H47</f>
        <v>0</v>
      </c>
    </row>
    <row r="19" spans="1:8" ht="15" customHeight="1" x14ac:dyDescent="0.2">
      <c r="A19" s="474" t="s">
        <v>194</v>
      </c>
      <c r="B19" s="474"/>
      <c r="C19" s="455"/>
      <c r="D19" s="455"/>
      <c r="E19" s="455"/>
      <c r="F19" s="62"/>
      <c r="G19" s="127"/>
      <c r="H19" s="120"/>
    </row>
    <row r="20" spans="1:8" ht="15" customHeight="1" x14ac:dyDescent="0.2">
      <c r="A20" s="145" t="s">
        <v>195</v>
      </c>
      <c r="C20" s="146"/>
      <c r="D20" s="125"/>
      <c r="E20" s="125"/>
      <c r="F20" s="147"/>
      <c r="G20" s="127"/>
      <c r="H20" s="120"/>
    </row>
    <row r="21" spans="1:8" ht="15" customHeight="1" x14ac:dyDescent="0.2">
      <c r="A21" s="415" t="s">
        <v>196</v>
      </c>
      <c r="B21" s="130"/>
      <c r="C21" s="148"/>
      <c r="D21" s="148"/>
      <c r="E21" s="149"/>
      <c r="F21" s="150">
        <f>'Page 3'!J14</f>
        <v>0</v>
      </c>
      <c r="G21" s="127"/>
      <c r="H21" s="120"/>
    </row>
    <row r="22" spans="1:8" ht="15" customHeight="1" x14ac:dyDescent="0.2">
      <c r="A22" s="415" t="s">
        <v>197</v>
      </c>
      <c r="B22" s="151"/>
      <c r="C22" s="148"/>
      <c r="D22" s="148"/>
      <c r="E22" s="149"/>
      <c r="F22" s="152">
        <f>'Page 3'!J59+'Page 3'!J26</f>
        <v>0</v>
      </c>
      <c r="G22" s="127"/>
      <c r="H22" s="120"/>
    </row>
    <row r="23" spans="1:8" ht="5.0999999999999996" customHeight="1" x14ac:dyDescent="0.2">
      <c r="A23" s="127"/>
      <c r="B23" s="130"/>
      <c r="C23" s="146"/>
      <c r="D23" s="125"/>
      <c r="E23" s="125"/>
      <c r="F23" s="125"/>
      <c r="G23" s="127"/>
      <c r="H23" s="141"/>
    </row>
    <row r="24" spans="1:8" ht="12" customHeight="1" x14ac:dyDescent="0.2">
      <c r="A24" s="127"/>
      <c r="B24" s="473"/>
      <c r="C24" s="473"/>
      <c r="D24" s="473"/>
      <c r="E24" s="473"/>
      <c r="F24" s="127"/>
      <c r="G24" s="124" t="s">
        <v>198</v>
      </c>
      <c r="H24" s="37">
        <f>SUM(F19:F22)</f>
        <v>0</v>
      </c>
    </row>
    <row r="25" spans="1:8" ht="18" customHeight="1" x14ac:dyDescent="0.2">
      <c r="A25" s="127"/>
      <c r="B25" s="137"/>
      <c r="C25" s="137"/>
      <c r="D25" s="137"/>
      <c r="E25" s="127"/>
      <c r="F25" s="127"/>
      <c r="G25" s="124" t="s">
        <v>199</v>
      </c>
      <c r="H25" s="37"/>
    </row>
    <row r="26" spans="1:8" ht="18" customHeight="1" thickBot="1" x14ac:dyDescent="0.25">
      <c r="A26" s="127"/>
      <c r="B26" s="130"/>
      <c r="C26" s="130"/>
      <c r="D26" s="130"/>
      <c r="E26" s="127"/>
      <c r="F26" s="127"/>
      <c r="G26" s="124" t="s">
        <v>200</v>
      </c>
      <c r="H26" s="39">
        <f>SUM(H15,H16,H24,H17,H18)</f>
        <v>0</v>
      </c>
    </row>
    <row r="27" spans="1:8" ht="11.25" customHeight="1" x14ac:dyDescent="0.2">
      <c r="A27" s="127"/>
      <c r="B27" s="130"/>
      <c r="C27" s="130"/>
      <c r="D27" s="130"/>
      <c r="E27" s="153" t="s">
        <v>201</v>
      </c>
      <c r="F27" s="154"/>
      <c r="G27" s="155"/>
      <c r="H27" s="52"/>
    </row>
    <row r="28" spans="1:8" x14ac:dyDescent="0.2">
      <c r="A28" s="127"/>
      <c r="B28" s="130"/>
      <c r="C28" s="130"/>
      <c r="D28" s="130"/>
      <c r="E28" s="156"/>
      <c r="F28" s="130">
        <v>999.2</v>
      </c>
      <c r="G28" s="157"/>
      <c r="H28" s="45"/>
    </row>
    <row r="29" spans="1:8" ht="6.75" customHeight="1" x14ac:dyDescent="0.2">
      <c r="A29" s="127"/>
      <c r="B29" s="130"/>
      <c r="C29" s="130"/>
      <c r="D29" s="130"/>
      <c r="E29" s="156"/>
      <c r="F29" s="130"/>
      <c r="G29" s="124"/>
      <c r="H29" s="46"/>
    </row>
    <row r="30" spans="1:8" x14ac:dyDescent="0.2">
      <c r="A30" s="127"/>
      <c r="B30" s="130"/>
      <c r="C30" s="130"/>
      <c r="D30" s="130"/>
      <c r="E30" s="156"/>
      <c r="F30" s="124" t="s">
        <v>202</v>
      </c>
      <c r="G30" s="157"/>
      <c r="H30" s="45"/>
    </row>
    <row r="31" spans="1:8" ht="2.25" customHeight="1" thickBot="1" x14ac:dyDescent="0.25">
      <c r="A31" s="127"/>
      <c r="B31" s="130"/>
      <c r="C31" s="130"/>
      <c r="D31" s="130"/>
      <c r="E31" s="158"/>
      <c r="F31" s="159"/>
      <c r="G31" s="160"/>
      <c r="H31" s="53"/>
    </row>
    <row r="32" spans="1:8" ht="5.0999999999999996" customHeight="1" thickBot="1" x14ac:dyDescent="0.25">
      <c r="B32" s="121"/>
      <c r="C32" s="121"/>
      <c r="D32" s="121"/>
      <c r="E32" s="121"/>
      <c r="F32" s="121"/>
      <c r="G32" s="121"/>
      <c r="H32" s="38"/>
    </row>
    <row r="33" spans="1:9" ht="18" customHeight="1" thickTop="1" thickBot="1" x14ac:dyDescent="0.25">
      <c r="A33" s="454" t="s">
        <v>203</v>
      </c>
      <c r="B33" s="454"/>
      <c r="C33" s="454"/>
      <c r="D33" s="454"/>
      <c r="E33" s="454"/>
      <c r="F33" s="454"/>
      <c r="G33" s="454"/>
      <c r="H33" s="454"/>
    </row>
    <row r="34" spans="1:9" ht="6" customHeight="1" thickTop="1" x14ac:dyDescent="0.2">
      <c r="B34" s="121"/>
      <c r="C34" s="121"/>
      <c r="D34" s="121"/>
    </row>
    <row r="35" spans="1:9" x14ac:dyDescent="0.2">
      <c r="A35" s="161" t="s">
        <v>204</v>
      </c>
      <c r="B35" s="162"/>
      <c r="C35" s="162"/>
      <c r="D35" s="162"/>
      <c r="E35" s="133"/>
      <c r="F35" s="163"/>
      <c r="G35" s="133"/>
    </row>
    <row r="36" spans="1:9" ht="33" customHeight="1" x14ac:dyDescent="0.2">
      <c r="A36" s="164" t="s">
        <v>205</v>
      </c>
      <c r="B36" s="165" t="s">
        <v>206</v>
      </c>
      <c r="C36" s="166" t="s">
        <v>207</v>
      </c>
      <c r="D36" s="164" t="s">
        <v>208</v>
      </c>
      <c r="E36" s="164" t="s">
        <v>209</v>
      </c>
      <c r="F36" s="164" t="s">
        <v>210</v>
      </c>
      <c r="G36" s="167" t="s">
        <v>211</v>
      </c>
      <c r="H36" s="168"/>
    </row>
    <row r="37" spans="1:9" ht="16.5" customHeight="1" x14ac:dyDescent="0.2">
      <c r="A37" s="31"/>
      <c r="B37" s="28"/>
      <c r="C37" s="29"/>
      <c r="D37" s="30"/>
      <c r="E37" s="30"/>
      <c r="F37" s="30"/>
      <c r="G37" s="169">
        <f t="shared" ref="G37:G38" si="0">D37+E37-F37</f>
        <v>0</v>
      </c>
    </row>
    <row r="38" spans="1:9" ht="19.899999999999999" customHeight="1" x14ac:dyDescent="0.2">
      <c r="A38" s="31"/>
      <c r="B38" s="301"/>
      <c r="C38" s="29"/>
      <c r="D38" s="30"/>
      <c r="E38" s="30"/>
      <c r="F38" s="30"/>
      <c r="G38" s="169">
        <f t="shared" si="0"/>
        <v>0</v>
      </c>
    </row>
    <row r="39" spans="1:9" ht="6.75" customHeight="1" x14ac:dyDescent="0.2">
      <c r="A39" s="121"/>
      <c r="B39" s="121"/>
      <c r="C39" s="121"/>
      <c r="D39" s="121"/>
      <c r="F39" s="119"/>
      <c r="H39" s="170"/>
    </row>
    <row r="40" spans="1:9" x14ac:dyDescent="0.2">
      <c r="A40" s="130"/>
      <c r="B40" s="130"/>
      <c r="C40" s="130"/>
      <c r="D40" s="130"/>
      <c r="E40" s="127"/>
      <c r="F40" s="127"/>
      <c r="G40" s="124" t="s">
        <v>212</v>
      </c>
      <c r="H40" s="171">
        <f>SUM(G37:G38)</f>
        <v>0</v>
      </c>
      <c r="I40" s="127"/>
    </row>
    <row r="41" spans="1:9" ht="6" customHeight="1" x14ac:dyDescent="0.2">
      <c r="A41" s="127"/>
      <c r="B41" s="127"/>
      <c r="C41" s="127"/>
      <c r="D41" s="127"/>
      <c r="E41" s="127"/>
      <c r="F41" s="127"/>
      <c r="G41" s="127"/>
      <c r="H41" s="172"/>
      <c r="I41" s="127"/>
    </row>
    <row r="42" spans="1:9" ht="12.75" customHeight="1" x14ac:dyDescent="0.2">
      <c r="A42" s="130" t="s">
        <v>213</v>
      </c>
      <c r="B42" s="130"/>
      <c r="C42" s="130"/>
      <c r="D42" s="173" t="s">
        <v>214</v>
      </c>
      <c r="E42" s="174"/>
      <c r="F42" s="174"/>
      <c r="G42" s="144">
        <f>'Page 2'!H58</f>
        <v>0</v>
      </c>
      <c r="I42" s="127"/>
    </row>
    <row r="43" spans="1:9" ht="12.75" customHeight="1" x14ac:dyDescent="0.2">
      <c r="A43" s="130" t="s">
        <v>215</v>
      </c>
      <c r="B43" s="130"/>
      <c r="C43" s="130"/>
      <c r="D43" s="174"/>
      <c r="E43" s="174"/>
      <c r="F43" s="174"/>
      <c r="G43" s="26"/>
      <c r="I43" s="127"/>
    </row>
    <row r="44" spans="1:9" ht="14.25" customHeight="1" x14ac:dyDescent="0.2">
      <c r="A44" s="130"/>
      <c r="B44" s="130"/>
      <c r="C44" s="130"/>
      <c r="D44" s="130"/>
      <c r="E44" s="458" t="s">
        <v>216</v>
      </c>
      <c r="F44" s="458"/>
      <c r="G44" s="458"/>
      <c r="H44" s="144">
        <f>SUM(G42:G43)</f>
        <v>0</v>
      </c>
      <c r="I44" s="127"/>
    </row>
    <row r="45" spans="1:9" ht="12.75" customHeight="1" x14ac:dyDescent="0.2">
      <c r="A45" s="59" t="s">
        <v>217</v>
      </c>
      <c r="B45" s="130"/>
      <c r="C45" s="130"/>
      <c r="D45" s="130"/>
      <c r="E45" s="127"/>
      <c r="F45" s="127"/>
      <c r="G45" s="127"/>
      <c r="H45" s="175"/>
      <c r="I45" s="127"/>
    </row>
    <row r="46" spans="1:9" ht="15" customHeight="1" x14ac:dyDescent="0.2">
      <c r="A46" s="476" t="s">
        <v>218</v>
      </c>
      <c r="B46" s="476"/>
      <c r="C46" s="476"/>
      <c r="D46" s="476"/>
      <c r="E46" s="174"/>
      <c r="F46" s="174"/>
      <c r="G46" s="177"/>
      <c r="I46" s="127"/>
    </row>
    <row r="47" spans="1:9" ht="15" customHeight="1" x14ac:dyDescent="0.2">
      <c r="A47" s="476" t="s">
        <v>219</v>
      </c>
      <c r="B47" s="476"/>
      <c r="C47" s="476"/>
      <c r="D47" s="130"/>
      <c r="E47" s="174"/>
      <c r="F47" s="174"/>
      <c r="G47" s="178"/>
      <c r="I47" s="127"/>
    </row>
    <row r="48" spans="1:9" ht="15" customHeight="1" x14ac:dyDescent="0.2">
      <c r="A48" s="476" t="s">
        <v>220</v>
      </c>
      <c r="B48" s="476"/>
      <c r="C48" s="476"/>
      <c r="D48" s="130"/>
      <c r="E48" s="179"/>
      <c r="F48" s="179"/>
      <c r="G48" s="178"/>
      <c r="I48" s="127"/>
    </row>
    <row r="49" spans="1:9" ht="15" customHeight="1" x14ac:dyDescent="0.2">
      <c r="A49" s="176" t="s">
        <v>221</v>
      </c>
      <c r="B49" s="127"/>
      <c r="C49" s="130"/>
      <c r="D49" s="130"/>
      <c r="E49" s="173" t="s">
        <v>214</v>
      </c>
      <c r="F49" s="174"/>
      <c r="G49" s="177">
        <f>'Page 2'!H66</f>
        <v>0</v>
      </c>
      <c r="I49" s="127"/>
    </row>
    <row r="50" spans="1:9" ht="15" customHeight="1" x14ac:dyDescent="0.2">
      <c r="A50" s="176" t="s">
        <v>222</v>
      </c>
      <c r="B50" s="127"/>
      <c r="C50" s="130"/>
      <c r="D50" s="130"/>
      <c r="E50" s="174"/>
      <c r="F50" s="174"/>
      <c r="G50" s="25"/>
      <c r="I50" s="127"/>
    </row>
    <row r="51" spans="1:9" ht="15" customHeight="1" x14ac:dyDescent="0.2">
      <c r="A51" s="176" t="s">
        <v>223</v>
      </c>
      <c r="B51" s="127"/>
      <c r="C51" s="130"/>
      <c r="D51" s="130"/>
      <c r="E51" s="179"/>
      <c r="F51" s="179"/>
      <c r="G51" s="25"/>
      <c r="I51" s="127"/>
    </row>
    <row r="52" spans="1:9" ht="15" customHeight="1" x14ac:dyDescent="0.2">
      <c r="A52" s="176" t="s">
        <v>224</v>
      </c>
      <c r="B52" s="127"/>
      <c r="C52" s="130"/>
      <c r="D52" s="130"/>
      <c r="E52" s="179"/>
      <c r="F52" s="179"/>
      <c r="G52" s="25"/>
      <c r="I52" s="127"/>
    </row>
    <row r="53" spans="1:9" ht="15" customHeight="1" x14ac:dyDescent="0.2">
      <c r="A53" s="176" t="s">
        <v>225</v>
      </c>
      <c r="B53" s="127"/>
      <c r="C53" s="130"/>
      <c r="D53" s="130"/>
      <c r="E53" s="174"/>
      <c r="F53" s="174"/>
      <c r="G53" s="25"/>
      <c r="I53" s="127"/>
    </row>
    <row r="54" spans="1:9" ht="15" hidden="1" customHeight="1" x14ac:dyDescent="0.2">
      <c r="A54" s="176" t="s">
        <v>226</v>
      </c>
      <c r="B54" s="127"/>
      <c r="C54" s="130"/>
      <c r="D54" s="130"/>
      <c r="E54" s="174"/>
      <c r="F54" s="174"/>
      <c r="G54" s="180"/>
      <c r="I54" s="127"/>
    </row>
    <row r="55" spans="1:9" ht="15" customHeight="1" x14ac:dyDescent="0.2">
      <c r="A55" s="176" t="s">
        <v>227</v>
      </c>
      <c r="B55" s="127"/>
      <c r="C55" s="130"/>
      <c r="D55" s="130"/>
      <c r="E55" s="174"/>
      <c r="F55" s="174"/>
      <c r="G55" s="25"/>
      <c r="I55" s="127"/>
    </row>
    <row r="56" spans="1:9" ht="15" customHeight="1" x14ac:dyDescent="0.2">
      <c r="A56" s="176" t="s">
        <v>228</v>
      </c>
      <c r="B56" s="127"/>
      <c r="C56" s="130"/>
      <c r="D56" s="130"/>
      <c r="E56" s="179"/>
      <c r="F56" s="179"/>
      <c r="G56" s="25"/>
      <c r="I56" s="127"/>
    </row>
    <row r="57" spans="1:9" ht="15" customHeight="1" x14ac:dyDescent="0.2">
      <c r="A57" s="176" t="s">
        <v>229</v>
      </c>
      <c r="B57" s="127"/>
      <c r="C57" s="130"/>
      <c r="D57" s="130"/>
      <c r="E57" s="179"/>
      <c r="F57" s="179"/>
      <c r="G57" s="178">
        <f>'PG 7, Perm Maint Goal'!C31+'PG 7, Perm Maint Goal'!C60+'PG 7, Perm Maint Goal'!C89+'PG 7, Perm Maint Goal'!C118+'PG 7, Perm Maint Goal'!C147</f>
        <v>0</v>
      </c>
      <c r="I57" s="127"/>
    </row>
    <row r="58" spans="1:9" ht="12.75" customHeight="1" x14ac:dyDescent="0.2">
      <c r="A58" s="475" t="s">
        <v>230</v>
      </c>
      <c r="B58" s="475"/>
      <c r="C58" s="475"/>
      <c r="D58" s="475"/>
      <c r="E58" s="127"/>
      <c r="F58" s="127"/>
      <c r="G58" s="127"/>
      <c r="H58" s="141"/>
      <c r="I58" s="127"/>
    </row>
    <row r="59" spans="1:9" x14ac:dyDescent="0.2">
      <c r="A59" s="176" t="s">
        <v>231</v>
      </c>
      <c r="B59" s="127"/>
      <c r="C59" s="130"/>
      <c r="D59" s="130"/>
      <c r="E59" s="174"/>
      <c r="F59" s="174"/>
      <c r="G59" s="27"/>
      <c r="I59" s="127"/>
    </row>
    <row r="60" spans="1:9" x14ac:dyDescent="0.2">
      <c r="A60" s="176" t="s">
        <v>232</v>
      </c>
      <c r="B60" s="127"/>
      <c r="C60" s="130"/>
      <c r="D60" s="130"/>
      <c r="E60" s="174"/>
      <c r="F60" s="174"/>
      <c r="G60" s="25"/>
      <c r="I60" s="127"/>
    </row>
    <row r="61" spans="1:9" x14ac:dyDescent="0.2">
      <c r="A61" s="130"/>
      <c r="B61" s="130"/>
      <c r="C61" s="130"/>
      <c r="D61" s="130"/>
      <c r="E61" s="127"/>
      <c r="F61" s="127"/>
      <c r="G61" s="124" t="s">
        <v>233</v>
      </c>
      <c r="H61" s="144">
        <f>SUM(G46:G60)</f>
        <v>0</v>
      </c>
      <c r="I61" s="127"/>
    </row>
    <row r="62" spans="1:9" ht="12.75" customHeight="1" x14ac:dyDescent="0.2">
      <c r="A62" s="130" t="s">
        <v>234</v>
      </c>
      <c r="B62" s="130"/>
      <c r="C62" s="130"/>
      <c r="D62" s="130"/>
      <c r="E62" s="127" t="s">
        <v>235</v>
      </c>
      <c r="F62" s="127"/>
      <c r="G62" s="124"/>
      <c r="H62" s="181"/>
      <c r="I62" s="127"/>
    </row>
    <row r="63" spans="1:9" ht="15" customHeight="1" x14ac:dyDescent="0.2">
      <c r="A63" s="182" t="s">
        <v>236</v>
      </c>
      <c r="B63" s="130"/>
      <c r="C63" s="130"/>
      <c r="D63" s="130"/>
      <c r="E63" s="469"/>
      <c r="F63" s="470"/>
      <c r="G63" s="117"/>
      <c r="H63" s="181"/>
      <c r="I63" s="127"/>
    </row>
    <row r="64" spans="1:9" ht="15" customHeight="1" x14ac:dyDescent="0.2">
      <c r="A64" s="176"/>
      <c r="B64" s="130" t="s">
        <v>237</v>
      </c>
      <c r="C64" s="130"/>
      <c r="D64" s="130"/>
      <c r="E64" s="127" t="s">
        <v>235</v>
      </c>
      <c r="F64" s="127"/>
      <c r="G64" s="141"/>
      <c r="H64" s="181"/>
      <c r="I64" s="127"/>
    </row>
    <row r="65" spans="1:9" ht="15" customHeight="1" x14ac:dyDescent="0.2">
      <c r="A65" s="176" t="s">
        <v>238</v>
      </c>
      <c r="B65" s="130"/>
      <c r="C65" s="130"/>
      <c r="D65" s="130"/>
      <c r="E65" s="469"/>
      <c r="F65" s="470"/>
      <c r="G65" s="117"/>
      <c r="H65" s="175"/>
      <c r="I65" s="127"/>
    </row>
    <row r="66" spans="1:9" ht="15" customHeight="1" x14ac:dyDescent="0.2">
      <c r="A66" s="471" t="s">
        <v>239</v>
      </c>
      <c r="B66" s="471"/>
      <c r="C66" s="471"/>
      <c r="D66" s="130"/>
      <c r="F66" s="472" t="s">
        <v>240</v>
      </c>
      <c r="G66" s="472"/>
      <c r="H66" s="144">
        <f>G63+G65</f>
        <v>0</v>
      </c>
      <c r="I66" s="127"/>
    </row>
    <row r="67" spans="1:9" ht="13.5" thickBot="1" x14ac:dyDescent="0.25">
      <c r="A67" s="471"/>
      <c r="B67" s="471"/>
      <c r="C67" s="471"/>
      <c r="D67" s="130"/>
      <c r="E67" s="127"/>
      <c r="F67" s="127"/>
      <c r="G67" s="124" t="s">
        <v>241</v>
      </c>
      <c r="H67" s="50">
        <f>H40+H44+H61+H66</f>
        <v>0</v>
      </c>
      <c r="I67" s="127"/>
    </row>
    <row r="68" spans="1:9" ht="5.0999999999999996" customHeight="1" thickTop="1" thickBot="1" x14ac:dyDescent="0.25">
      <c r="A68" s="127"/>
      <c r="B68" s="127"/>
      <c r="C68" s="127"/>
      <c r="D68" s="127"/>
      <c r="E68" s="127"/>
      <c r="F68" s="127"/>
      <c r="G68" s="127"/>
      <c r="H68" s="175"/>
      <c r="I68" s="127"/>
    </row>
    <row r="69" spans="1:9" ht="11.25" customHeight="1" x14ac:dyDescent="0.2">
      <c r="F69" s="153" t="s">
        <v>201</v>
      </c>
      <c r="G69" s="183"/>
      <c r="H69" s="184"/>
    </row>
    <row r="70" spans="1:9" x14ac:dyDescent="0.2">
      <c r="F70" s="156">
        <v>999.2</v>
      </c>
      <c r="G70" s="133"/>
      <c r="H70" s="185"/>
    </row>
    <row r="71" spans="1:9" hidden="1" x14ac:dyDescent="0.2">
      <c r="F71" s="186"/>
      <c r="H71" s="187"/>
    </row>
    <row r="72" spans="1:9" ht="5.0999999999999996" customHeight="1" x14ac:dyDescent="0.2">
      <c r="F72" s="186"/>
      <c r="H72" s="187"/>
    </row>
    <row r="73" spans="1:9" x14ac:dyDescent="0.2">
      <c r="F73" s="188" t="s">
        <v>242</v>
      </c>
      <c r="G73" s="133"/>
      <c r="H73" s="185"/>
    </row>
    <row r="74" spans="1:9" ht="3.75" customHeight="1" thickBot="1" x14ac:dyDescent="0.25">
      <c r="F74" s="189"/>
      <c r="G74" s="190"/>
      <c r="H74" s="191"/>
    </row>
  </sheetData>
  <sheetProtection algorithmName="SHA-512" hashValue="zd8+2P0/LeG+S3OTsckmQmOo1tTwbRNUoL9anwRViJym5jInxZxqsGb6NN+wEkSPqRL06eeIzUNEmbhs0T0JIA==" saltValue="1/RaYaJZPa7tRV80dTA8iw==" spinCount="100000" sheet="1" selectLockedCells="1"/>
  <mergeCells count="30">
    <mergeCell ref="D10:E10"/>
    <mergeCell ref="E65:F65"/>
    <mergeCell ref="C19:E19"/>
    <mergeCell ref="A66:C67"/>
    <mergeCell ref="F66:G66"/>
    <mergeCell ref="B24:E24"/>
    <mergeCell ref="A19:B19"/>
    <mergeCell ref="E63:F63"/>
    <mergeCell ref="A58:D58"/>
    <mergeCell ref="E44:G44"/>
    <mergeCell ref="A46:D46"/>
    <mergeCell ref="A47:C47"/>
    <mergeCell ref="A48:C48"/>
    <mergeCell ref="G10:H10"/>
    <mergeCell ref="B1:H1"/>
    <mergeCell ref="A13:H13"/>
    <mergeCell ref="A33:H33"/>
    <mergeCell ref="C3:D3"/>
    <mergeCell ref="F3:H3"/>
    <mergeCell ref="F5:H5"/>
    <mergeCell ref="D9:E9"/>
    <mergeCell ref="C5:D5"/>
    <mergeCell ref="B10:C10"/>
    <mergeCell ref="B9:C9"/>
    <mergeCell ref="G9:H9"/>
    <mergeCell ref="A11:C11"/>
    <mergeCell ref="E11:G11"/>
    <mergeCell ref="A12:H12"/>
    <mergeCell ref="F7:F8"/>
    <mergeCell ref="H7:H8"/>
  </mergeCells>
  <phoneticPr fontId="2" type="noConversion"/>
  <dataValidations count="1">
    <dataValidation type="list" allowBlank="1" showInputMessage="1" showErrorMessage="1" error="Must use drop down for this selection. " sqref="H11 D11" xr:uid="{EC15B684-0EB5-422C-AB4A-0C8CA2AC43E8}">
      <formula1>"Yes, No"</formula1>
    </dataValidation>
  </dataValidations>
  <pageMargins left="0.25" right="0.25" top="0" bottom="0" header="0" footer="0.25"/>
  <pageSetup scale="80" orientation="portrait" r:id="rId1"/>
  <headerFooter>
    <oddFooter>&amp;L&amp;8(revised 8/23)&amp;R1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70"/>
  <sheetViews>
    <sheetView showGridLines="0" zoomScaleNormal="100" workbookViewId="0">
      <selection activeCell="B9" sqref="B9"/>
    </sheetView>
  </sheetViews>
  <sheetFormatPr defaultColWidth="8.85546875" defaultRowHeight="12.75" x14ac:dyDescent="0.2"/>
  <cols>
    <col min="1" max="1" width="10.5703125" style="195" customWidth="1"/>
    <col min="2" max="2" width="15.7109375" style="195" customWidth="1"/>
    <col min="3" max="3" width="12.7109375" style="195" customWidth="1"/>
    <col min="4" max="4" width="22.7109375" style="195" customWidth="1"/>
    <col min="5" max="5" width="12" style="195" customWidth="1"/>
    <col min="6" max="6" width="28.7109375" style="195" customWidth="1"/>
    <col min="7" max="7" width="11.28515625" style="199" customWidth="1"/>
    <col min="8" max="8" width="15.7109375" style="195" customWidth="1"/>
    <col min="9" max="9" width="2.42578125" style="199" customWidth="1"/>
    <col min="10" max="16384" width="8.85546875" style="195"/>
  </cols>
  <sheetData>
    <row r="1" spans="1:10" ht="19.899999999999999" customHeight="1" x14ac:dyDescent="0.2">
      <c r="A1" s="477" t="s">
        <v>243</v>
      </c>
      <c r="B1" s="477"/>
      <c r="C1" s="477"/>
      <c r="D1" s="477"/>
      <c r="E1" s="477"/>
      <c r="F1" s="477"/>
      <c r="G1" s="477"/>
      <c r="H1" s="477"/>
      <c r="I1" s="477"/>
    </row>
    <row r="2" spans="1:10" ht="15" customHeight="1" x14ac:dyDescent="0.2">
      <c r="A2" s="196"/>
      <c r="B2" s="123"/>
      <c r="C2" s="123"/>
      <c r="D2" s="137"/>
      <c r="E2" s="123"/>
      <c r="F2" s="197"/>
      <c r="G2" s="130" t="s">
        <v>179</v>
      </c>
      <c r="H2" s="198">
        <f>'Page 1'!H7</f>
        <v>0</v>
      </c>
    </row>
    <row r="3" spans="1:10" s="120" customFormat="1" ht="15" customHeight="1" thickBot="1" x14ac:dyDescent="0.25">
      <c r="A3" s="478" t="s">
        <v>244</v>
      </c>
      <c r="B3" s="478"/>
      <c r="C3" s="478"/>
      <c r="D3" s="478"/>
      <c r="E3" s="478"/>
      <c r="F3" s="478"/>
      <c r="G3" s="478"/>
      <c r="H3" s="478"/>
      <c r="I3" s="478"/>
      <c r="J3" s="200"/>
    </row>
    <row r="4" spans="1:10" ht="18" customHeight="1" thickTop="1" thickBot="1" x14ac:dyDescent="0.25">
      <c r="A4" s="462" t="s">
        <v>245</v>
      </c>
      <c r="B4" s="462"/>
      <c r="C4" s="462"/>
      <c r="D4" s="462"/>
      <c r="E4" s="462"/>
      <c r="F4" s="462"/>
      <c r="G4" s="462"/>
      <c r="H4" s="462"/>
      <c r="I4" s="462"/>
    </row>
    <row r="5" spans="1:10" ht="18" customHeight="1" thickTop="1" thickBot="1" x14ac:dyDescent="0.25">
      <c r="A5" s="481" t="s">
        <v>246</v>
      </c>
      <c r="B5" s="481"/>
      <c r="C5" s="481"/>
      <c r="D5" s="481"/>
      <c r="E5" s="481"/>
      <c r="F5" s="481"/>
      <c r="G5" s="481"/>
      <c r="H5" s="481"/>
      <c r="I5" s="481"/>
    </row>
    <row r="6" spans="1:10" ht="18" customHeight="1" thickTop="1" thickBot="1" x14ac:dyDescent="0.25">
      <c r="A6" s="481" t="s">
        <v>247</v>
      </c>
      <c r="B6" s="481"/>
      <c r="C6" s="481"/>
      <c r="D6" s="481"/>
      <c r="E6" s="481"/>
      <c r="F6" s="481"/>
      <c r="G6" s="481"/>
      <c r="H6" s="481"/>
      <c r="I6" s="481"/>
    </row>
    <row r="7" spans="1:10" ht="18" customHeight="1" thickTop="1" thickBot="1" x14ac:dyDescent="0.25">
      <c r="A7" s="481" t="s">
        <v>248</v>
      </c>
      <c r="B7" s="481"/>
      <c r="C7" s="481"/>
      <c r="D7" s="481"/>
      <c r="E7" s="481"/>
      <c r="F7" s="481"/>
      <c r="G7" s="481"/>
      <c r="H7" s="481"/>
      <c r="I7" s="481"/>
    </row>
    <row r="8" spans="1:10" ht="13.5" thickTop="1" x14ac:dyDescent="0.2">
      <c r="A8" s="201" t="s">
        <v>249</v>
      </c>
      <c r="B8" s="201"/>
      <c r="C8" s="201"/>
      <c r="D8" s="201"/>
      <c r="E8" s="201"/>
      <c r="F8" s="201"/>
      <c r="G8" s="201"/>
      <c r="H8" s="201"/>
      <c r="I8" s="202"/>
    </row>
    <row r="9" spans="1:10" ht="12.75" customHeight="1" x14ac:dyDescent="0.2">
      <c r="A9" s="203" t="s">
        <v>250</v>
      </c>
      <c r="B9" s="20"/>
      <c r="C9" s="203" t="s">
        <v>251</v>
      </c>
      <c r="D9" s="22"/>
      <c r="E9" s="203" t="s">
        <v>252</v>
      </c>
      <c r="F9" s="20"/>
      <c r="G9" s="203" t="s">
        <v>253</v>
      </c>
      <c r="H9" s="24"/>
      <c r="I9" s="141"/>
    </row>
    <row r="10" spans="1:10" ht="12.75" customHeight="1" x14ac:dyDescent="0.2">
      <c r="A10" s="203" t="s">
        <v>250</v>
      </c>
      <c r="B10" s="21"/>
      <c r="C10" s="203" t="s">
        <v>251</v>
      </c>
      <c r="D10" s="23"/>
      <c r="E10" s="203" t="s">
        <v>252</v>
      </c>
      <c r="F10" s="21"/>
      <c r="G10" s="203" t="s">
        <v>253</v>
      </c>
      <c r="H10" s="25"/>
      <c r="I10" s="39"/>
    </row>
    <row r="11" spans="1:10" ht="12.75" customHeight="1" x14ac:dyDescent="0.2">
      <c r="A11" s="203" t="s">
        <v>250</v>
      </c>
      <c r="B11" s="21"/>
      <c r="C11" s="203" t="s">
        <v>251</v>
      </c>
      <c r="D11" s="23"/>
      <c r="E11" s="203" t="s">
        <v>252</v>
      </c>
      <c r="F11" s="21"/>
      <c r="G11" s="203" t="s">
        <v>253</v>
      </c>
      <c r="H11" s="25"/>
      <c r="I11" s="141"/>
    </row>
    <row r="12" spans="1:10" ht="12.75" customHeight="1" x14ac:dyDescent="0.2">
      <c r="A12" s="203" t="s">
        <v>250</v>
      </c>
      <c r="B12" s="21"/>
      <c r="C12" s="203" t="s">
        <v>251</v>
      </c>
      <c r="D12" s="23"/>
      <c r="E12" s="203" t="s">
        <v>252</v>
      </c>
      <c r="F12" s="21"/>
      <c r="G12" s="203" t="s">
        <v>253</v>
      </c>
      <c r="H12" s="25"/>
      <c r="I12" s="141"/>
    </row>
    <row r="13" spans="1:10" ht="12.75" customHeight="1" x14ac:dyDescent="0.2">
      <c r="A13" s="203" t="s">
        <v>250</v>
      </c>
      <c r="B13" s="21"/>
      <c r="C13" s="203" t="s">
        <v>251</v>
      </c>
      <c r="D13" s="23"/>
      <c r="E13" s="203" t="s">
        <v>252</v>
      </c>
      <c r="F13" s="21"/>
      <c r="G13" s="203" t="s">
        <v>253</v>
      </c>
      <c r="H13" s="25"/>
      <c r="I13" s="204"/>
    </row>
    <row r="14" spans="1:10" ht="12.75" customHeight="1" x14ac:dyDescent="0.2">
      <c r="A14" s="203" t="s">
        <v>250</v>
      </c>
      <c r="B14" s="21"/>
      <c r="C14" s="203" t="s">
        <v>251</v>
      </c>
      <c r="D14" s="23"/>
      <c r="E14" s="203" t="s">
        <v>252</v>
      </c>
      <c r="F14" s="21"/>
      <c r="G14" s="203" t="s">
        <v>253</v>
      </c>
      <c r="H14" s="25"/>
      <c r="I14" s="205"/>
    </row>
    <row r="15" spans="1:10" ht="12.75" customHeight="1" x14ac:dyDescent="0.2">
      <c r="A15" s="203" t="s">
        <v>250</v>
      </c>
      <c r="B15" s="21"/>
      <c r="C15" s="203" t="s">
        <v>251</v>
      </c>
      <c r="D15" s="23"/>
      <c r="E15" s="203" t="s">
        <v>252</v>
      </c>
      <c r="F15" s="21"/>
      <c r="G15" s="203" t="s">
        <v>253</v>
      </c>
      <c r="H15" s="25"/>
      <c r="I15" s="141"/>
    </row>
    <row r="16" spans="1:10" ht="12.75" customHeight="1" x14ac:dyDescent="0.2">
      <c r="A16" s="203" t="s">
        <v>250</v>
      </c>
      <c r="B16" s="21"/>
      <c r="C16" s="203" t="s">
        <v>251</v>
      </c>
      <c r="D16" s="23"/>
      <c r="E16" s="203" t="s">
        <v>252</v>
      </c>
      <c r="F16" s="21"/>
      <c r="G16" s="203" t="s">
        <v>253</v>
      </c>
      <c r="H16" s="25"/>
      <c r="I16" s="141"/>
    </row>
    <row r="17" spans="1:9" ht="12.75" customHeight="1" x14ac:dyDescent="0.2">
      <c r="A17" s="203" t="s">
        <v>250</v>
      </c>
      <c r="B17" s="21"/>
      <c r="C17" s="203" t="s">
        <v>251</v>
      </c>
      <c r="D17" s="23"/>
      <c r="E17" s="203" t="s">
        <v>252</v>
      </c>
      <c r="F17" s="21"/>
      <c r="G17" s="203" t="s">
        <v>253</v>
      </c>
      <c r="H17" s="25"/>
      <c r="I17" s="141"/>
    </row>
    <row r="18" spans="1:9" ht="12.75" customHeight="1" x14ac:dyDescent="0.2">
      <c r="A18" s="203" t="s">
        <v>250</v>
      </c>
      <c r="B18" s="20"/>
      <c r="C18" s="203" t="s">
        <v>251</v>
      </c>
      <c r="D18" s="22"/>
      <c r="E18" s="203" t="s">
        <v>252</v>
      </c>
      <c r="F18" s="20"/>
      <c r="G18" s="203" t="s">
        <v>253</v>
      </c>
      <c r="H18" s="24"/>
      <c r="I18" s="141"/>
    </row>
    <row r="19" spans="1:9" ht="12.75" customHeight="1" x14ac:dyDescent="0.2">
      <c r="A19" s="203" t="s">
        <v>250</v>
      </c>
      <c r="B19" s="21"/>
      <c r="C19" s="203" t="s">
        <v>251</v>
      </c>
      <c r="D19" s="23"/>
      <c r="E19" s="203" t="s">
        <v>252</v>
      </c>
      <c r="F19" s="21"/>
      <c r="G19" s="203" t="s">
        <v>253</v>
      </c>
      <c r="H19" s="25"/>
      <c r="I19" s="141"/>
    </row>
    <row r="20" spans="1:9" ht="12.75" customHeight="1" x14ac:dyDescent="0.2">
      <c r="A20" s="203" t="s">
        <v>250</v>
      </c>
      <c r="B20" s="21"/>
      <c r="C20" s="203" t="s">
        <v>251</v>
      </c>
      <c r="D20" s="23"/>
      <c r="E20" s="203" t="s">
        <v>252</v>
      </c>
      <c r="F20" s="21"/>
      <c r="G20" s="203" t="s">
        <v>253</v>
      </c>
      <c r="H20" s="25"/>
      <c r="I20" s="141"/>
    </row>
    <row r="21" spans="1:9" ht="12.75" customHeight="1" x14ac:dyDescent="0.2">
      <c r="A21" s="203" t="s">
        <v>250</v>
      </c>
      <c r="B21" s="21"/>
      <c r="C21" s="203" t="s">
        <v>251</v>
      </c>
      <c r="D21" s="23"/>
      <c r="E21" s="203" t="s">
        <v>252</v>
      </c>
      <c r="F21" s="21"/>
      <c r="G21" s="203" t="s">
        <v>253</v>
      </c>
      <c r="H21" s="25"/>
      <c r="I21" s="141"/>
    </row>
    <row r="22" spans="1:9" x14ac:dyDescent="0.2">
      <c r="A22" s="479" t="s">
        <v>254</v>
      </c>
      <c r="B22" s="479"/>
      <c r="C22" s="479"/>
      <c r="D22" s="479"/>
      <c r="E22" s="479"/>
      <c r="F22" s="206" t="s">
        <v>255</v>
      </c>
      <c r="G22" s="203" t="s">
        <v>253</v>
      </c>
      <c r="H22" s="25"/>
      <c r="I22" s="141"/>
    </row>
    <row r="23" spans="1:9" ht="18" customHeight="1" x14ac:dyDescent="0.2">
      <c r="A23" s="125"/>
      <c r="B23" s="203"/>
      <c r="C23" s="137"/>
      <c r="D23" s="203"/>
      <c r="E23" s="203"/>
      <c r="F23" s="127"/>
      <c r="G23" s="124" t="s">
        <v>189</v>
      </c>
      <c r="H23" s="35">
        <f>SUM(H9:H22)</f>
        <v>0</v>
      </c>
      <c r="I23" s="205"/>
    </row>
    <row r="24" spans="1:9" x14ac:dyDescent="0.2">
      <c r="A24" s="480" t="s">
        <v>256</v>
      </c>
      <c r="B24" s="480"/>
      <c r="C24" s="480"/>
      <c r="D24" s="480"/>
      <c r="E24" s="480"/>
      <c r="F24" s="480"/>
      <c r="G24" s="480"/>
      <c r="H24" s="480"/>
      <c r="I24" s="205"/>
    </row>
    <row r="25" spans="1:9" x14ac:dyDescent="0.2">
      <c r="A25" s="127" t="s">
        <v>257</v>
      </c>
      <c r="B25" s="130"/>
      <c r="C25" s="130"/>
      <c r="D25" s="138"/>
      <c r="E25" s="127"/>
      <c r="F25" s="127"/>
      <c r="G25" s="127"/>
      <c r="H25" s="175"/>
      <c r="I25" s="141"/>
    </row>
    <row r="26" spans="1:9" ht="12.75" customHeight="1" x14ac:dyDescent="0.2">
      <c r="A26" s="203" t="s">
        <v>250</v>
      </c>
      <c r="B26" s="20"/>
      <c r="C26" s="203" t="s">
        <v>251</v>
      </c>
      <c r="D26" s="22"/>
      <c r="E26" s="203" t="s">
        <v>252</v>
      </c>
      <c r="F26" s="20"/>
      <c r="G26" s="203" t="s">
        <v>253</v>
      </c>
      <c r="H26" s="24"/>
      <c r="I26" s="141"/>
    </row>
    <row r="27" spans="1:9" ht="12.75" customHeight="1" x14ac:dyDescent="0.2">
      <c r="A27" s="203" t="s">
        <v>250</v>
      </c>
      <c r="B27" s="21"/>
      <c r="C27" s="203" t="s">
        <v>251</v>
      </c>
      <c r="D27" s="23"/>
      <c r="E27" s="203" t="s">
        <v>252</v>
      </c>
      <c r="F27" s="21"/>
      <c r="G27" s="203" t="s">
        <v>253</v>
      </c>
      <c r="H27" s="25"/>
      <c r="I27" s="141"/>
    </row>
    <row r="28" spans="1:9" ht="12.75" customHeight="1" x14ac:dyDescent="0.2">
      <c r="A28" s="203" t="s">
        <v>250</v>
      </c>
      <c r="B28" s="21"/>
      <c r="C28" s="203" t="s">
        <v>251</v>
      </c>
      <c r="D28" s="23"/>
      <c r="E28" s="203" t="s">
        <v>252</v>
      </c>
      <c r="F28" s="21"/>
      <c r="G28" s="203" t="s">
        <v>253</v>
      </c>
      <c r="H28" s="25"/>
      <c r="I28" s="141"/>
    </row>
    <row r="29" spans="1:9" ht="12.75" customHeight="1" x14ac:dyDescent="0.2">
      <c r="A29" s="203" t="s">
        <v>250</v>
      </c>
      <c r="B29" s="21"/>
      <c r="C29" s="203" t="s">
        <v>251</v>
      </c>
      <c r="D29" s="23"/>
      <c r="E29" s="203" t="s">
        <v>252</v>
      </c>
      <c r="F29" s="21"/>
      <c r="G29" s="203" t="s">
        <v>253</v>
      </c>
      <c r="H29" s="25"/>
      <c r="I29" s="141"/>
    </row>
    <row r="30" spans="1:9" ht="12.75" customHeight="1" x14ac:dyDescent="0.2">
      <c r="A30" s="203" t="s">
        <v>250</v>
      </c>
      <c r="B30" s="21"/>
      <c r="C30" s="203" t="s">
        <v>251</v>
      </c>
      <c r="D30" s="23"/>
      <c r="E30" s="203" t="s">
        <v>252</v>
      </c>
      <c r="F30" s="21"/>
      <c r="G30" s="203" t="s">
        <v>253</v>
      </c>
      <c r="H30" s="25"/>
      <c r="I30" s="141"/>
    </row>
    <row r="31" spans="1:9" ht="12.75" customHeight="1" x14ac:dyDescent="0.2">
      <c r="A31" s="203" t="s">
        <v>250</v>
      </c>
      <c r="B31" s="21"/>
      <c r="C31" s="203" t="s">
        <v>251</v>
      </c>
      <c r="D31" s="23"/>
      <c r="E31" s="203" t="s">
        <v>252</v>
      </c>
      <c r="F31" s="21"/>
      <c r="G31" s="203" t="s">
        <v>253</v>
      </c>
      <c r="H31" s="25"/>
      <c r="I31" s="141"/>
    </row>
    <row r="32" spans="1:9" s="120" customFormat="1" ht="18" customHeight="1" x14ac:dyDescent="0.2">
      <c r="A32" s="130"/>
      <c r="B32" s="130"/>
      <c r="C32" s="130"/>
      <c r="D32" s="139"/>
      <c r="E32" s="127"/>
      <c r="F32" s="130"/>
      <c r="G32" s="124" t="s">
        <v>190</v>
      </c>
      <c r="H32" s="35">
        <f>SUM(H26:H31)</f>
        <v>0</v>
      </c>
    </row>
    <row r="33" spans="1:9" ht="15" customHeight="1" x14ac:dyDescent="0.2">
      <c r="A33" s="130" t="s">
        <v>258</v>
      </c>
      <c r="B33" s="130"/>
      <c r="C33" s="130"/>
      <c r="D33" s="138"/>
      <c r="E33" s="203"/>
      <c r="F33" s="203"/>
      <c r="G33" s="205"/>
      <c r="H33" s="205"/>
      <c r="I33" s="205"/>
    </row>
    <row r="34" spans="1:9" ht="12" customHeight="1" x14ac:dyDescent="0.2">
      <c r="A34" s="207" t="s">
        <v>259</v>
      </c>
      <c r="B34" s="130"/>
      <c r="C34" s="130"/>
      <c r="D34" s="138"/>
      <c r="E34" s="203"/>
      <c r="F34" s="124"/>
      <c r="G34" s="39"/>
      <c r="H34" s="39"/>
      <c r="I34" s="39"/>
    </row>
    <row r="35" spans="1:9" ht="12.75" customHeight="1" x14ac:dyDescent="0.2">
      <c r="A35" s="203"/>
      <c r="B35" s="20"/>
      <c r="C35" s="203" t="s">
        <v>252</v>
      </c>
      <c r="D35" s="20"/>
      <c r="E35" s="203" t="s">
        <v>260</v>
      </c>
      <c r="F35" s="58"/>
      <c r="G35" s="203" t="s">
        <v>253</v>
      </c>
      <c r="H35" s="24"/>
      <c r="I35" s="205"/>
    </row>
    <row r="36" spans="1:9" ht="12.75" customHeight="1" x14ac:dyDescent="0.2">
      <c r="A36" s="203"/>
      <c r="B36" s="21"/>
      <c r="C36" s="203" t="s">
        <v>252</v>
      </c>
      <c r="D36" s="21"/>
      <c r="E36" s="203" t="s">
        <v>260</v>
      </c>
      <c r="F36" s="58"/>
      <c r="G36" s="203" t="s">
        <v>253</v>
      </c>
      <c r="H36" s="25"/>
      <c r="I36" s="205"/>
    </row>
    <row r="37" spans="1:9" ht="12.75" customHeight="1" x14ac:dyDescent="0.2">
      <c r="A37" s="203"/>
      <c r="B37" s="21"/>
      <c r="C37" s="203" t="s">
        <v>252</v>
      </c>
      <c r="D37" s="21"/>
      <c r="E37" s="203" t="s">
        <v>260</v>
      </c>
      <c r="F37" s="58"/>
      <c r="G37" s="203" t="s">
        <v>253</v>
      </c>
      <c r="H37" s="25"/>
      <c r="I37" s="141"/>
    </row>
    <row r="38" spans="1:9" ht="12.75" customHeight="1" x14ac:dyDescent="0.2">
      <c r="A38" s="203"/>
      <c r="B38" s="21"/>
      <c r="C38" s="203" t="s">
        <v>252</v>
      </c>
      <c r="D38" s="21"/>
      <c r="E38" s="203" t="s">
        <v>260</v>
      </c>
      <c r="F38" s="58"/>
      <c r="G38" s="203" t="s">
        <v>253</v>
      </c>
      <c r="H38" s="25"/>
      <c r="I38" s="141"/>
    </row>
    <row r="39" spans="1:9" ht="12.75" customHeight="1" x14ac:dyDescent="0.2">
      <c r="A39" s="203"/>
      <c r="B39" s="21"/>
      <c r="C39" s="203" t="s">
        <v>252</v>
      </c>
      <c r="D39" s="21"/>
      <c r="E39" s="203" t="s">
        <v>260</v>
      </c>
      <c r="F39" s="58"/>
      <c r="G39" s="203" t="s">
        <v>253</v>
      </c>
      <c r="H39" s="25"/>
      <c r="I39" s="49"/>
    </row>
    <row r="40" spans="1:9" ht="12.75" customHeight="1" x14ac:dyDescent="0.2">
      <c r="A40" s="203"/>
      <c r="B40" s="21"/>
      <c r="C40" s="203" t="s">
        <v>252</v>
      </c>
      <c r="D40" s="21"/>
      <c r="E40" s="203" t="s">
        <v>260</v>
      </c>
      <c r="F40" s="58"/>
      <c r="G40" s="203" t="s">
        <v>253</v>
      </c>
      <c r="H40" s="25"/>
      <c r="I40" s="205"/>
    </row>
    <row r="41" spans="1:9" ht="18" customHeight="1" x14ac:dyDescent="0.2">
      <c r="A41" s="208"/>
      <c r="D41" s="479" t="s">
        <v>191</v>
      </c>
      <c r="E41" s="479"/>
      <c r="F41" s="479"/>
      <c r="G41" s="479"/>
      <c r="H41" s="37">
        <f>SUM(H35:H40)</f>
        <v>0</v>
      </c>
      <c r="I41" s="195"/>
    </row>
    <row r="42" spans="1:9" x14ac:dyDescent="0.2">
      <c r="A42" s="130" t="s">
        <v>261</v>
      </c>
      <c r="B42" s="130"/>
      <c r="C42" s="130"/>
      <c r="D42" s="123"/>
      <c r="E42" s="127"/>
      <c r="F42" s="127"/>
      <c r="G42" s="127"/>
      <c r="H42" s="175"/>
      <c r="I42" s="204"/>
    </row>
    <row r="43" spans="1:9" ht="12.75" customHeight="1" x14ac:dyDescent="0.2">
      <c r="A43" s="203" t="s">
        <v>250</v>
      </c>
      <c r="B43" s="61"/>
      <c r="C43" s="203" t="s">
        <v>251</v>
      </c>
      <c r="D43" s="58"/>
      <c r="E43" s="203" t="s">
        <v>252</v>
      </c>
      <c r="F43" s="61"/>
      <c r="G43" s="36" t="s">
        <v>253</v>
      </c>
      <c r="H43" s="27"/>
      <c r="I43" s="204"/>
    </row>
    <row r="44" spans="1:9" ht="12.75" customHeight="1" x14ac:dyDescent="0.2">
      <c r="A44" s="203" t="s">
        <v>250</v>
      </c>
      <c r="B44" s="21"/>
      <c r="C44" s="203" t="s">
        <v>251</v>
      </c>
      <c r="D44" s="23"/>
      <c r="E44" s="203" t="s">
        <v>252</v>
      </c>
      <c r="F44" s="21"/>
      <c r="G44" s="36" t="s">
        <v>253</v>
      </c>
      <c r="H44" s="25"/>
      <c r="I44" s="204"/>
    </row>
    <row r="45" spans="1:9" ht="12.75" customHeight="1" x14ac:dyDescent="0.2">
      <c r="A45" s="203" t="s">
        <v>250</v>
      </c>
      <c r="B45" s="21"/>
      <c r="C45" s="203" t="s">
        <v>251</v>
      </c>
      <c r="D45" s="23"/>
      <c r="E45" s="203" t="s">
        <v>252</v>
      </c>
      <c r="F45" s="21"/>
      <c r="G45" s="36" t="s">
        <v>253</v>
      </c>
      <c r="H45" s="25"/>
      <c r="I45" s="204"/>
    </row>
    <row r="46" spans="1:9" ht="12.75" customHeight="1" x14ac:dyDescent="0.2">
      <c r="A46" s="203" t="s">
        <v>250</v>
      </c>
      <c r="B46" s="21"/>
      <c r="C46" s="203" t="s">
        <v>251</v>
      </c>
      <c r="D46" s="23"/>
      <c r="E46" s="203" t="s">
        <v>252</v>
      </c>
      <c r="F46" s="21"/>
      <c r="G46" s="36" t="s">
        <v>253</v>
      </c>
      <c r="H46" s="25"/>
      <c r="I46" s="204"/>
    </row>
    <row r="47" spans="1:9" ht="18" customHeight="1" x14ac:dyDescent="0.2">
      <c r="A47" s="125"/>
      <c r="B47" s="203"/>
      <c r="C47" s="203"/>
      <c r="D47" s="203"/>
      <c r="E47" s="479" t="s">
        <v>193</v>
      </c>
      <c r="F47" s="479"/>
      <c r="G47" s="479"/>
      <c r="H47" s="209">
        <f>SUM(H43:H46)</f>
        <v>0</v>
      </c>
      <c r="I47" s="204"/>
    </row>
    <row r="48" spans="1:9" ht="5.25" customHeight="1" thickBot="1" x14ac:dyDescent="0.25">
      <c r="A48" s="127"/>
      <c r="B48" s="130"/>
      <c r="C48" s="130"/>
      <c r="D48" s="138"/>
      <c r="E48" s="203"/>
      <c r="F48" s="124"/>
      <c r="G48" s="39"/>
      <c r="H48" s="39"/>
      <c r="I48" s="39"/>
    </row>
    <row r="49" spans="1:9" ht="18" customHeight="1" thickTop="1" thickBot="1" x14ac:dyDescent="0.25">
      <c r="A49" s="462" t="s">
        <v>262</v>
      </c>
      <c r="B49" s="462"/>
      <c r="C49" s="462"/>
      <c r="D49" s="462"/>
      <c r="E49" s="462"/>
      <c r="F49" s="462"/>
      <c r="G49" s="462"/>
      <c r="H49" s="462"/>
      <c r="I49" s="462"/>
    </row>
    <row r="50" spans="1:9" ht="13.5" thickTop="1" x14ac:dyDescent="0.2">
      <c r="A50" s="130" t="s">
        <v>263</v>
      </c>
      <c r="B50" s="130"/>
      <c r="C50" s="130"/>
      <c r="D50" s="123"/>
      <c r="E50" s="127"/>
      <c r="G50" s="141"/>
      <c r="H50" s="210"/>
      <c r="I50" s="204"/>
    </row>
    <row r="51" spans="1:9" ht="15" customHeight="1" x14ac:dyDescent="0.2">
      <c r="A51" s="125" t="s">
        <v>264</v>
      </c>
      <c r="B51" s="483"/>
      <c r="C51" s="483"/>
      <c r="D51" s="143" t="s">
        <v>265</v>
      </c>
      <c r="E51" s="263"/>
      <c r="F51" s="192" t="s">
        <v>253</v>
      </c>
      <c r="G51" s="486"/>
      <c r="H51" s="486"/>
      <c r="I51" s="204"/>
    </row>
    <row r="52" spans="1:9" ht="15" customHeight="1" x14ac:dyDescent="0.2">
      <c r="A52" s="125" t="s">
        <v>264</v>
      </c>
      <c r="B52" s="483"/>
      <c r="C52" s="483"/>
      <c r="D52" s="143" t="s">
        <v>265</v>
      </c>
      <c r="E52" s="262"/>
      <c r="F52" s="192" t="s">
        <v>253</v>
      </c>
      <c r="G52" s="484"/>
      <c r="H52" s="484"/>
      <c r="I52" s="204"/>
    </row>
    <row r="53" spans="1:9" ht="15" customHeight="1" x14ac:dyDescent="0.2">
      <c r="A53" s="125" t="s">
        <v>264</v>
      </c>
      <c r="B53" s="483"/>
      <c r="C53" s="483"/>
      <c r="D53" s="143" t="s">
        <v>265</v>
      </c>
      <c r="E53" s="262"/>
      <c r="F53" s="192" t="s">
        <v>253</v>
      </c>
      <c r="G53" s="484"/>
      <c r="H53" s="484"/>
      <c r="I53" s="204"/>
    </row>
    <row r="54" spans="1:9" ht="15" customHeight="1" x14ac:dyDescent="0.2">
      <c r="A54" s="125" t="s">
        <v>264</v>
      </c>
      <c r="B54" s="483"/>
      <c r="C54" s="483"/>
      <c r="D54" s="143" t="s">
        <v>265</v>
      </c>
      <c r="E54" s="262"/>
      <c r="F54" s="192" t="s">
        <v>253</v>
      </c>
      <c r="G54" s="484"/>
      <c r="H54" s="484"/>
      <c r="I54" s="204"/>
    </row>
    <row r="55" spans="1:9" ht="15" customHeight="1" x14ac:dyDescent="0.2">
      <c r="A55" s="125" t="s">
        <v>264</v>
      </c>
      <c r="B55" s="483"/>
      <c r="C55" s="483"/>
      <c r="D55" s="143" t="s">
        <v>265</v>
      </c>
      <c r="E55" s="262"/>
      <c r="F55" s="192" t="s">
        <v>253</v>
      </c>
      <c r="G55" s="484"/>
      <c r="H55" s="484"/>
      <c r="I55" s="204"/>
    </row>
    <row r="56" spans="1:9" ht="15" customHeight="1" x14ac:dyDescent="0.2">
      <c r="A56" s="125" t="s">
        <v>264</v>
      </c>
      <c r="B56" s="483"/>
      <c r="C56" s="483"/>
      <c r="D56" s="143" t="s">
        <v>265</v>
      </c>
      <c r="E56" s="263"/>
      <c r="F56" s="192" t="s">
        <v>253</v>
      </c>
      <c r="G56" s="484"/>
      <c r="H56" s="484"/>
      <c r="I56" s="204"/>
    </row>
    <row r="57" spans="1:9" ht="15" customHeight="1" x14ac:dyDescent="0.2">
      <c r="A57" s="416"/>
      <c r="B57" s="416"/>
      <c r="C57" s="416"/>
      <c r="D57" s="416"/>
      <c r="E57" s="485" t="s">
        <v>266</v>
      </c>
      <c r="F57" s="485"/>
      <c r="G57" s="484"/>
      <c r="H57" s="484"/>
      <c r="I57" s="204"/>
    </row>
    <row r="58" spans="1:9" ht="18" customHeight="1" x14ac:dyDescent="0.2">
      <c r="A58" s="208"/>
      <c r="D58" s="479" t="s">
        <v>267</v>
      </c>
      <c r="E58" s="479"/>
      <c r="F58" s="479"/>
      <c r="G58" s="479"/>
      <c r="H58" s="37">
        <f>SUM(G51:H57)</f>
        <v>0</v>
      </c>
      <c r="I58" s="204"/>
    </row>
    <row r="59" spans="1:9" ht="15" customHeight="1" x14ac:dyDescent="0.2">
      <c r="A59" s="130" t="s">
        <v>268</v>
      </c>
      <c r="B59" s="130"/>
      <c r="C59" s="130"/>
      <c r="D59" s="123"/>
      <c r="E59" s="127"/>
      <c r="F59" s="127"/>
      <c r="G59" s="141"/>
      <c r="H59" s="210"/>
      <c r="I59" s="204"/>
    </row>
    <row r="60" spans="1:9" x14ac:dyDescent="0.2">
      <c r="A60" s="125" t="s">
        <v>269</v>
      </c>
      <c r="B60" s="483"/>
      <c r="C60" s="483"/>
      <c r="D60" s="203" t="s">
        <v>253</v>
      </c>
      <c r="E60" s="26"/>
      <c r="G60" s="36"/>
      <c r="H60" s="181"/>
      <c r="I60" s="204"/>
    </row>
    <row r="61" spans="1:9" x14ac:dyDescent="0.2">
      <c r="A61" s="125" t="s">
        <v>269</v>
      </c>
      <c r="B61" s="483"/>
      <c r="C61" s="483"/>
      <c r="D61" s="203" t="s">
        <v>253</v>
      </c>
      <c r="E61" s="26"/>
      <c r="G61" s="36"/>
      <c r="H61" s="181"/>
      <c r="I61" s="204"/>
    </row>
    <row r="62" spans="1:9" x14ac:dyDescent="0.2">
      <c r="A62" s="125" t="s">
        <v>269</v>
      </c>
      <c r="B62" s="483"/>
      <c r="C62" s="483"/>
      <c r="D62" s="203" t="s">
        <v>253</v>
      </c>
      <c r="E62" s="26"/>
      <c r="G62" s="36"/>
      <c r="H62" s="181"/>
      <c r="I62" s="204"/>
    </row>
    <row r="63" spans="1:9" x14ac:dyDescent="0.2">
      <c r="A63" s="125" t="s">
        <v>269</v>
      </c>
      <c r="B63" s="483"/>
      <c r="C63" s="483"/>
      <c r="D63" s="203" t="s">
        <v>253</v>
      </c>
      <c r="E63" s="26"/>
      <c r="G63" s="36"/>
      <c r="H63" s="141"/>
      <c r="I63" s="204"/>
    </row>
    <row r="64" spans="1:9" x14ac:dyDescent="0.2">
      <c r="A64" s="125" t="s">
        <v>269</v>
      </c>
      <c r="B64" s="483"/>
      <c r="C64" s="483"/>
      <c r="D64" s="203" t="s">
        <v>253</v>
      </c>
      <c r="E64" s="26"/>
      <c r="G64" s="36"/>
      <c r="H64" s="141"/>
    </row>
    <row r="65" spans="1:9" x14ac:dyDescent="0.2">
      <c r="A65" s="211" t="s">
        <v>270</v>
      </c>
      <c r="B65" s="212"/>
      <c r="C65" s="196"/>
      <c r="D65" s="213"/>
      <c r="E65" s="26"/>
      <c r="G65" s="36"/>
      <c r="H65" s="141"/>
    </row>
    <row r="66" spans="1:9" ht="18" customHeight="1" x14ac:dyDescent="0.2">
      <c r="A66" s="208"/>
      <c r="D66" s="479" t="s">
        <v>271</v>
      </c>
      <c r="E66" s="479"/>
      <c r="F66" s="479"/>
      <c r="G66" s="479"/>
      <c r="H66" s="37">
        <f>SUM(E60:E65)</f>
        <v>0</v>
      </c>
    </row>
    <row r="67" spans="1:9" s="120" customFormat="1" ht="3.95" customHeight="1" x14ac:dyDescent="0.2">
      <c r="A67" s="119"/>
      <c r="B67" s="119"/>
      <c r="C67" s="119"/>
      <c r="D67" s="119"/>
      <c r="E67" s="119"/>
      <c r="F67" s="119"/>
      <c r="G67" s="119"/>
      <c r="H67" s="170"/>
    </row>
    <row r="68" spans="1:9" x14ac:dyDescent="0.2">
      <c r="A68" s="482"/>
      <c r="B68" s="482"/>
      <c r="C68" s="482"/>
      <c r="D68" s="482"/>
      <c r="E68" s="482"/>
      <c r="F68" s="482"/>
      <c r="G68" s="482"/>
      <c r="H68" s="482"/>
      <c r="I68" s="482"/>
    </row>
    <row r="70" spans="1:9" x14ac:dyDescent="0.2">
      <c r="H70" s="214"/>
    </row>
  </sheetData>
  <sheetProtection algorithmName="SHA-512" hashValue="OFFvOcs9y0Kl4+vldb2Yer7SN0WGg6axgHV4QiH3omcOx/twu8m37Vlbt+D718G6SJDKmC4ljh5nOc7CsoGNQw==" saltValue="KmDswetuXxB2qhjmgtudtQ==" spinCount="100000" sheet="1" objects="1" scenarios="1" selectLockedCells="1"/>
  <mergeCells count="33">
    <mergeCell ref="B56:C56"/>
    <mergeCell ref="B51:C51"/>
    <mergeCell ref="B52:C52"/>
    <mergeCell ref="B53:C53"/>
    <mergeCell ref="B54:C54"/>
    <mergeCell ref="B55:C55"/>
    <mergeCell ref="G56:H56"/>
    <mergeCell ref="G57:H57"/>
    <mergeCell ref="E57:F57"/>
    <mergeCell ref="G51:H51"/>
    <mergeCell ref="G52:H52"/>
    <mergeCell ref="G53:H53"/>
    <mergeCell ref="G54:H54"/>
    <mergeCell ref="G55:H55"/>
    <mergeCell ref="A68:I68"/>
    <mergeCell ref="D66:G66"/>
    <mergeCell ref="D58:G58"/>
    <mergeCell ref="B60:C60"/>
    <mergeCell ref="B63:C63"/>
    <mergeCell ref="B64:C64"/>
    <mergeCell ref="B61:C61"/>
    <mergeCell ref="B62:C62"/>
    <mergeCell ref="A49:I49"/>
    <mergeCell ref="E47:G47"/>
    <mergeCell ref="D41:G41"/>
    <mergeCell ref="A5:I5"/>
    <mergeCell ref="A7:I7"/>
    <mergeCell ref="A6:I6"/>
    <mergeCell ref="A1:I1"/>
    <mergeCell ref="A3:I3"/>
    <mergeCell ref="A22:E22"/>
    <mergeCell ref="A4:I4"/>
    <mergeCell ref="A24:H24"/>
  </mergeCells>
  <dataValidations count="1">
    <dataValidation type="list" allowBlank="1" showInputMessage="1" showErrorMessage="1" error="Must use drop down for this selection. " sqref="B35 B36 B37 B38 B39 B40" xr:uid="{0E6CE62B-F522-4BFD-8C1C-A5C91374399D}">
      <formula1>"ST,LT"</formula1>
    </dataValidation>
  </dataValidations>
  <pageMargins left="0.25" right="0.25" top="0" bottom="0" header="0.25" footer="0.25"/>
  <pageSetup scale="78" orientation="portrait" r:id="rId1"/>
  <headerFooter>
    <oddFooter>&amp;L&amp;8(revised 8/23)&amp;R2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252A1-7CF9-4A0A-8F53-9743BDC8B802}">
  <sheetPr codeName="Sheet5">
    <pageSetUpPr fitToPage="1"/>
  </sheetPr>
  <dimension ref="A1:M82"/>
  <sheetViews>
    <sheetView showGridLines="0" zoomScaleNormal="100" workbookViewId="0">
      <selection activeCell="C6" sqref="C6:D6"/>
    </sheetView>
  </sheetViews>
  <sheetFormatPr defaultColWidth="8.85546875" defaultRowHeight="12.75" x14ac:dyDescent="0.2"/>
  <cols>
    <col min="1" max="1" width="12.42578125" style="195" customWidth="1"/>
    <col min="2" max="3" width="12.7109375" style="195" customWidth="1"/>
    <col min="4" max="4" width="15" style="195" customWidth="1"/>
    <col min="5" max="5" width="14.5703125" style="195" customWidth="1"/>
    <col min="6" max="6" width="18" style="195" customWidth="1"/>
    <col min="7" max="7" width="11.5703125" style="195" bestFit="1" customWidth="1"/>
    <col min="8" max="8" width="11.5703125" style="195" customWidth="1"/>
    <col min="9" max="9" width="11.28515625" style="199" customWidth="1"/>
    <col min="10" max="10" width="14" style="195" bestFit="1" customWidth="1"/>
    <col min="11" max="16384" width="8.85546875" style="195"/>
  </cols>
  <sheetData>
    <row r="1" spans="1:10" ht="19.899999999999999" customHeight="1" x14ac:dyDescent="0.2">
      <c r="A1" s="477" t="s">
        <v>272</v>
      </c>
      <c r="B1" s="477"/>
      <c r="C1" s="477"/>
      <c r="D1" s="477"/>
      <c r="E1" s="477"/>
      <c r="F1" s="477"/>
      <c r="G1" s="477"/>
      <c r="H1" s="477"/>
      <c r="I1" s="477"/>
      <c r="J1" s="477"/>
    </row>
    <row r="2" spans="1:10" ht="15" customHeight="1" x14ac:dyDescent="0.2">
      <c r="A2" s="196"/>
      <c r="B2" s="194"/>
      <c r="C2" s="491"/>
      <c r="D2" s="491"/>
      <c r="E2" s="491"/>
      <c r="F2" s="491"/>
      <c r="G2" s="123"/>
      <c r="H2" s="197"/>
      <c r="I2" s="216" t="s">
        <v>179</v>
      </c>
      <c r="J2" s="198">
        <f>'Page 1'!H7</f>
        <v>0</v>
      </c>
    </row>
    <row r="3" spans="1:10" s="120" customFormat="1" ht="15" customHeight="1" thickBot="1" x14ac:dyDescent="0.25">
      <c r="A3" s="478" t="s">
        <v>244</v>
      </c>
      <c r="B3" s="478"/>
      <c r="C3" s="478"/>
      <c r="D3" s="478"/>
      <c r="E3" s="478"/>
      <c r="F3" s="478"/>
      <c r="G3" s="478"/>
      <c r="H3" s="478"/>
      <c r="I3" s="478"/>
      <c r="J3" s="478"/>
    </row>
    <row r="4" spans="1:10" ht="18" customHeight="1" thickTop="1" thickBot="1" x14ac:dyDescent="0.25">
      <c r="A4" s="462" t="s">
        <v>273</v>
      </c>
      <c r="B4" s="462"/>
      <c r="C4" s="462"/>
      <c r="D4" s="462"/>
      <c r="E4" s="462"/>
      <c r="F4" s="462"/>
      <c r="G4" s="462"/>
      <c r="H4" s="462"/>
      <c r="I4" s="462"/>
      <c r="J4" s="462"/>
    </row>
    <row r="5" spans="1:10" ht="15" customHeight="1" thickTop="1" x14ac:dyDescent="0.25">
      <c r="A5" s="217" t="s">
        <v>274</v>
      </c>
      <c r="B5" s="201"/>
      <c r="C5" s="201"/>
      <c r="D5" s="201"/>
      <c r="E5" s="201"/>
      <c r="F5" s="201"/>
      <c r="G5" s="201"/>
      <c r="H5" s="201"/>
      <c r="I5" s="201"/>
      <c r="J5" s="201"/>
    </row>
    <row r="6" spans="1:10" s="8" customFormat="1" ht="15" customHeight="1" x14ac:dyDescent="0.25">
      <c r="A6" s="218" t="s">
        <v>275</v>
      </c>
      <c r="B6" s="218"/>
      <c r="C6" s="495"/>
      <c r="D6" s="495"/>
      <c r="E6" s="218"/>
      <c r="F6" s="218" t="s">
        <v>178</v>
      </c>
      <c r="G6" s="232">
        <f>'Page 1'!F7</f>
        <v>0</v>
      </c>
      <c r="H6" s="218"/>
      <c r="I6" s="218"/>
      <c r="J6" s="218"/>
    </row>
    <row r="7" spans="1:10" x14ac:dyDescent="0.2">
      <c r="A7" s="123"/>
      <c r="B7" s="123"/>
      <c r="C7" s="137"/>
      <c r="D7" s="137"/>
      <c r="E7" s="123"/>
      <c r="F7" s="123"/>
      <c r="G7" s="123"/>
      <c r="H7" s="123"/>
      <c r="I7" s="123"/>
      <c r="J7" s="123"/>
    </row>
    <row r="8" spans="1:10" ht="15" customHeight="1" x14ac:dyDescent="0.2">
      <c r="A8" s="203" t="s">
        <v>276</v>
      </c>
      <c r="B8" s="487"/>
      <c r="C8" s="487"/>
      <c r="D8" s="487"/>
      <c r="E8" s="219" t="s">
        <v>277</v>
      </c>
      <c r="F8" s="83"/>
      <c r="G8" s="203" t="s">
        <v>278</v>
      </c>
      <c r="H8" s="265"/>
      <c r="I8" s="203" t="s">
        <v>253</v>
      </c>
      <c r="J8" s="24"/>
    </row>
    <row r="9" spans="1:10" ht="15" customHeight="1" x14ac:dyDescent="0.2">
      <c r="A9" s="203" t="s">
        <v>276</v>
      </c>
      <c r="B9" s="487"/>
      <c r="C9" s="487"/>
      <c r="D9" s="487"/>
      <c r="E9" s="219" t="s">
        <v>277</v>
      </c>
      <c r="F9" s="264"/>
      <c r="G9" s="203" t="s">
        <v>278</v>
      </c>
      <c r="H9" s="103"/>
      <c r="I9" s="203" t="s">
        <v>253</v>
      </c>
      <c r="J9" s="102"/>
    </row>
    <row r="10" spans="1:10" ht="15" customHeight="1" x14ac:dyDescent="0.2">
      <c r="A10" s="203" t="s">
        <v>276</v>
      </c>
      <c r="B10" s="487"/>
      <c r="C10" s="487"/>
      <c r="D10" s="487"/>
      <c r="E10" s="219" t="s">
        <v>277</v>
      </c>
      <c r="F10" s="83"/>
      <c r="G10" s="203" t="s">
        <v>278</v>
      </c>
      <c r="H10" s="103"/>
      <c r="I10" s="203" t="s">
        <v>253</v>
      </c>
      <c r="J10" s="102"/>
    </row>
    <row r="11" spans="1:10" ht="15" customHeight="1" x14ac:dyDescent="0.2">
      <c r="A11" s="203" t="s">
        <v>276</v>
      </c>
      <c r="B11" s="487"/>
      <c r="C11" s="487"/>
      <c r="D11" s="487"/>
      <c r="E11" s="219" t="s">
        <v>277</v>
      </c>
      <c r="F11" s="83"/>
      <c r="G11" s="203" t="s">
        <v>278</v>
      </c>
      <c r="H11" s="103"/>
      <c r="I11" s="203" t="s">
        <v>253</v>
      </c>
      <c r="J11" s="102"/>
    </row>
    <row r="12" spans="1:10" ht="15" customHeight="1" x14ac:dyDescent="0.2">
      <c r="A12" s="203" t="s">
        <v>276</v>
      </c>
      <c r="B12" s="487"/>
      <c r="C12" s="487"/>
      <c r="D12" s="487"/>
      <c r="E12" s="219" t="s">
        <v>277</v>
      </c>
      <c r="F12" s="83"/>
      <c r="G12" s="203" t="s">
        <v>278</v>
      </c>
      <c r="H12" s="103"/>
      <c r="I12" s="203" t="s">
        <v>253</v>
      </c>
      <c r="J12" s="102"/>
    </row>
    <row r="13" spans="1:10" ht="15" customHeight="1" x14ac:dyDescent="0.2">
      <c r="A13" s="203" t="s">
        <v>276</v>
      </c>
      <c r="B13" s="487"/>
      <c r="C13" s="487"/>
      <c r="D13" s="487"/>
      <c r="E13" s="219" t="s">
        <v>277</v>
      </c>
      <c r="F13" s="83"/>
      <c r="G13" s="203" t="s">
        <v>278</v>
      </c>
      <c r="H13" s="103"/>
      <c r="I13" s="203" t="s">
        <v>253</v>
      </c>
      <c r="J13" s="102"/>
    </row>
    <row r="14" spans="1:10" s="1" customFormat="1" ht="18" customHeight="1" x14ac:dyDescent="0.25">
      <c r="A14" s="220"/>
      <c r="B14" s="221"/>
      <c r="C14" s="19"/>
      <c r="D14" s="221"/>
      <c r="E14" s="221"/>
      <c r="F14" s="221"/>
      <c r="G14" s="8"/>
      <c r="H14" s="2"/>
      <c r="I14" s="222" t="s">
        <v>279</v>
      </c>
      <c r="J14" s="101">
        <f>SUM(J8:J13)</f>
        <v>0</v>
      </c>
    </row>
    <row r="15" spans="1:10" ht="9.9499999999999993" customHeight="1" thickBot="1" x14ac:dyDescent="0.25">
      <c r="A15" s="223"/>
      <c r="B15" s="224"/>
      <c r="C15" s="224"/>
      <c r="D15" s="225"/>
      <c r="E15" s="225"/>
      <c r="F15" s="225"/>
      <c r="G15" s="226"/>
      <c r="H15" s="227"/>
      <c r="I15" s="78"/>
      <c r="J15" s="78"/>
    </row>
    <row r="16" spans="1:10" s="228" customFormat="1" ht="15" customHeight="1" thickTop="1" x14ac:dyDescent="0.25">
      <c r="A16" s="217" t="s">
        <v>280</v>
      </c>
      <c r="B16" s="217"/>
      <c r="C16" s="217"/>
      <c r="D16" s="217"/>
      <c r="E16" s="217"/>
      <c r="F16" s="217"/>
      <c r="G16" s="217"/>
      <c r="H16" s="217"/>
      <c r="I16" s="217"/>
      <c r="J16" s="217"/>
    </row>
    <row r="17" spans="1:13" s="228" customFormat="1" ht="18" customHeight="1" x14ac:dyDescent="0.2">
      <c r="A17" s="215" t="s">
        <v>281</v>
      </c>
      <c r="B17" s="215"/>
      <c r="C17" s="492"/>
      <c r="D17" s="492"/>
      <c r="E17" s="215" t="s">
        <v>22</v>
      </c>
      <c r="F17" s="492"/>
      <c r="G17" s="492"/>
      <c r="H17" s="215"/>
      <c r="I17" s="215"/>
      <c r="J17" s="215"/>
    </row>
    <row r="18" spans="1:13" s="1" customFormat="1" ht="4.5" customHeight="1" x14ac:dyDescent="0.2">
      <c r="A18" s="59"/>
      <c r="B18" s="59"/>
      <c r="C18" s="59"/>
      <c r="D18" s="59"/>
      <c r="E18" s="59"/>
      <c r="F18" s="59"/>
      <c r="G18" s="59"/>
      <c r="H18" s="59"/>
      <c r="I18" s="59"/>
      <c r="J18" s="59"/>
    </row>
    <row r="19" spans="1:13" ht="15.75" x14ac:dyDescent="0.2">
      <c r="A19" s="200" t="s">
        <v>282</v>
      </c>
      <c r="B19" s="130"/>
      <c r="C19" s="130"/>
      <c r="D19" s="130"/>
      <c r="E19" s="123"/>
      <c r="F19" s="123"/>
      <c r="H19" s="123"/>
      <c r="I19" s="123"/>
      <c r="J19" s="123"/>
    </row>
    <row r="20" spans="1:13" ht="14.1" customHeight="1" x14ac:dyDescent="0.2">
      <c r="A20" s="203" t="s">
        <v>283</v>
      </c>
      <c r="B20" s="493"/>
      <c r="C20" s="493"/>
      <c r="D20" s="203" t="s">
        <v>284</v>
      </c>
      <c r="E20" s="487"/>
      <c r="F20" s="487"/>
      <c r="G20" s="203" t="s">
        <v>278</v>
      </c>
      <c r="H20" s="265"/>
      <c r="I20" s="203" t="s">
        <v>253</v>
      </c>
      <c r="J20" s="24"/>
    </row>
    <row r="21" spans="1:13" ht="14.1" customHeight="1" x14ac:dyDescent="0.2">
      <c r="A21" s="203" t="s">
        <v>283</v>
      </c>
      <c r="B21" s="494"/>
      <c r="C21" s="494"/>
      <c r="D21" s="203" t="s">
        <v>284</v>
      </c>
      <c r="E21" s="490"/>
      <c r="F21" s="490"/>
      <c r="G21" s="203" t="s">
        <v>278</v>
      </c>
      <c r="H21" s="103"/>
      <c r="I21" s="203" t="s">
        <v>253</v>
      </c>
      <c r="J21" s="102"/>
    </row>
    <row r="22" spans="1:13" ht="14.1" customHeight="1" x14ac:dyDescent="0.2">
      <c r="A22" s="203" t="s">
        <v>283</v>
      </c>
      <c r="B22" s="489"/>
      <c r="C22" s="489"/>
      <c r="D22" s="203" t="s">
        <v>284</v>
      </c>
      <c r="E22" s="490"/>
      <c r="F22" s="490"/>
      <c r="G22" s="203" t="s">
        <v>278</v>
      </c>
      <c r="H22" s="103"/>
      <c r="I22" s="203" t="s">
        <v>253</v>
      </c>
      <c r="J22" s="102"/>
    </row>
    <row r="23" spans="1:13" ht="14.1" customHeight="1" x14ac:dyDescent="0.2">
      <c r="A23" s="203" t="s">
        <v>283</v>
      </c>
      <c r="B23" s="489"/>
      <c r="C23" s="489"/>
      <c r="D23" s="203" t="s">
        <v>284</v>
      </c>
      <c r="E23" s="490"/>
      <c r="F23" s="490"/>
      <c r="G23" s="203" t="s">
        <v>278</v>
      </c>
      <c r="H23" s="103"/>
      <c r="I23" s="203" t="s">
        <v>253</v>
      </c>
      <c r="J23" s="102"/>
    </row>
    <row r="24" spans="1:13" ht="14.1" customHeight="1" x14ac:dyDescent="0.2">
      <c r="A24" s="203" t="s">
        <v>283</v>
      </c>
      <c r="B24" s="489"/>
      <c r="C24" s="489"/>
      <c r="D24" s="203" t="s">
        <v>284</v>
      </c>
      <c r="E24" s="490"/>
      <c r="F24" s="490"/>
      <c r="G24" s="203" t="s">
        <v>278</v>
      </c>
      <c r="H24" s="103"/>
      <c r="I24" s="203" t="s">
        <v>253</v>
      </c>
      <c r="J24" s="102"/>
    </row>
    <row r="25" spans="1:13" ht="14.1" customHeight="1" x14ac:dyDescent="0.2">
      <c r="A25" s="203" t="s">
        <v>283</v>
      </c>
      <c r="B25" s="489"/>
      <c r="C25" s="489"/>
      <c r="D25" s="203" t="s">
        <v>284</v>
      </c>
      <c r="E25" s="490"/>
      <c r="F25" s="490"/>
      <c r="G25" s="203" t="s">
        <v>278</v>
      </c>
      <c r="H25" s="103"/>
      <c r="I25" s="203" t="s">
        <v>253</v>
      </c>
      <c r="J25" s="102"/>
    </row>
    <row r="26" spans="1:13" ht="12" customHeight="1" x14ac:dyDescent="0.2">
      <c r="A26" s="125"/>
      <c r="B26" s="203"/>
      <c r="C26" s="137"/>
      <c r="D26" s="203"/>
      <c r="E26" s="203"/>
      <c r="F26" s="203"/>
      <c r="G26" s="203"/>
      <c r="H26" s="127"/>
      <c r="I26" s="124"/>
      <c r="J26" s="39"/>
    </row>
    <row r="27" spans="1:13" s="228" customFormat="1" ht="15.75" x14ac:dyDescent="0.25">
      <c r="A27" s="488" t="s">
        <v>285</v>
      </c>
      <c r="B27" s="488"/>
      <c r="C27" s="488"/>
      <c r="D27" s="488"/>
      <c r="E27" s="488"/>
      <c r="F27" s="488"/>
      <c r="G27" s="488"/>
      <c r="H27" s="488"/>
      <c r="I27" s="488"/>
      <c r="J27" s="488"/>
    </row>
    <row r="28" spans="1:13" ht="6" customHeight="1" x14ac:dyDescent="0.2">
      <c r="A28" s="123"/>
      <c r="B28" s="123"/>
      <c r="C28" s="137"/>
      <c r="D28" s="137"/>
      <c r="E28" s="123"/>
      <c r="F28" s="123"/>
      <c r="G28" s="123"/>
      <c r="H28" s="123"/>
      <c r="I28" s="123"/>
      <c r="J28" s="123"/>
      <c r="M28" s="203"/>
    </row>
    <row r="29" spans="1:13" ht="14.1" customHeight="1" x14ac:dyDescent="0.2">
      <c r="A29" s="203" t="s">
        <v>276</v>
      </c>
      <c r="B29" s="487"/>
      <c r="C29" s="487"/>
      <c r="D29" s="487"/>
      <c r="E29" s="229" t="s">
        <v>277</v>
      </c>
      <c r="F29" s="83"/>
      <c r="G29" s="203" t="s">
        <v>278</v>
      </c>
      <c r="H29" s="265"/>
      <c r="I29" s="203" t="s">
        <v>253</v>
      </c>
      <c r="J29" s="24"/>
      <c r="M29" s="203"/>
    </row>
    <row r="30" spans="1:13" ht="14.1" customHeight="1" x14ac:dyDescent="0.2">
      <c r="A30" s="203" t="s">
        <v>276</v>
      </c>
      <c r="B30" s="487"/>
      <c r="C30" s="487"/>
      <c r="D30" s="487"/>
      <c r="E30" s="229" t="s">
        <v>277</v>
      </c>
      <c r="F30" s="83"/>
      <c r="G30" s="203" t="s">
        <v>278</v>
      </c>
      <c r="H30" s="103"/>
      <c r="I30" s="203" t="s">
        <v>253</v>
      </c>
      <c r="J30" s="25"/>
      <c r="M30" s="203"/>
    </row>
    <row r="31" spans="1:13" ht="14.1" customHeight="1" x14ac:dyDescent="0.2">
      <c r="A31" s="203" t="s">
        <v>276</v>
      </c>
      <c r="B31" s="487"/>
      <c r="C31" s="487"/>
      <c r="D31" s="487"/>
      <c r="E31" s="229" t="s">
        <v>277</v>
      </c>
      <c r="F31" s="83"/>
      <c r="G31" s="203" t="s">
        <v>278</v>
      </c>
      <c r="H31" s="103"/>
      <c r="I31" s="203" t="s">
        <v>253</v>
      </c>
      <c r="J31" s="25"/>
      <c r="M31" s="203"/>
    </row>
    <row r="32" spans="1:13" ht="14.1" customHeight="1" x14ac:dyDescent="0.2">
      <c r="A32" s="203" t="s">
        <v>276</v>
      </c>
      <c r="B32" s="487"/>
      <c r="C32" s="487"/>
      <c r="D32" s="487"/>
      <c r="E32" s="229" t="s">
        <v>277</v>
      </c>
      <c r="F32" s="83"/>
      <c r="G32" s="203" t="s">
        <v>278</v>
      </c>
      <c r="H32" s="103"/>
      <c r="I32" s="203" t="s">
        <v>253</v>
      </c>
      <c r="J32" s="25"/>
      <c r="M32" s="203"/>
    </row>
    <row r="33" spans="1:10" ht="14.1" customHeight="1" x14ac:dyDescent="0.2">
      <c r="A33" s="203" t="s">
        <v>276</v>
      </c>
      <c r="B33" s="487"/>
      <c r="C33" s="487"/>
      <c r="D33" s="487"/>
      <c r="E33" s="229" t="s">
        <v>277</v>
      </c>
      <c r="F33" s="83"/>
      <c r="G33" s="203" t="s">
        <v>278</v>
      </c>
      <c r="H33" s="103"/>
      <c r="I33" s="203" t="s">
        <v>253</v>
      </c>
      <c r="J33" s="25"/>
    </row>
    <row r="34" spans="1:10" ht="14.1" customHeight="1" x14ac:dyDescent="0.2">
      <c r="A34" s="203" t="s">
        <v>276</v>
      </c>
      <c r="B34" s="487"/>
      <c r="C34" s="487"/>
      <c r="D34" s="487"/>
      <c r="E34" s="229" t="s">
        <v>277</v>
      </c>
      <c r="F34" s="83"/>
      <c r="G34" s="203" t="s">
        <v>278</v>
      </c>
      <c r="H34" s="103"/>
      <c r="I34" s="203" t="s">
        <v>253</v>
      </c>
      <c r="J34" s="25"/>
    </row>
    <row r="35" spans="1:10" ht="14.1" customHeight="1" x14ac:dyDescent="0.2">
      <c r="A35" s="203" t="s">
        <v>276</v>
      </c>
      <c r="B35" s="487"/>
      <c r="C35" s="487"/>
      <c r="D35" s="487"/>
      <c r="E35" s="229" t="s">
        <v>277</v>
      </c>
      <c r="F35" s="83"/>
      <c r="G35" s="203" t="s">
        <v>278</v>
      </c>
      <c r="H35" s="265"/>
      <c r="I35" s="203" t="s">
        <v>253</v>
      </c>
      <c r="J35" s="24"/>
    </row>
    <row r="36" spans="1:10" ht="14.1" customHeight="1" x14ac:dyDescent="0.2">
      <c r="A36" s="203" t="s">
        <v>276</v>
      </c>
      <c r="B36" s="487"/>
      <c r="C36" s="487"/>
      <c r="D36" s="487"/>
      <c r="E36" s="229" t="s">
        <v>277</v>
      </c>
      <c r="F36" s="83"/>
      <c r="G36" s="203" t="s">
        <v>278</v>
      </c>
      <c r="H36" s="103"/>
      <c r="I36" s="203" t="s">
        <v>253</v>
      </c>
      <c r="J36" s="25"/>
    </row>
    <row r="37" spans="1:10" ht="14.1" customHeight="1" x14ac:dyDescent="0.2">
      <c r="A37" s="203" t="s">
        <v>276</v>
      </c>
      <c r="B37" s="487"/>
      <c r="C37" s="487"/>
      <c r="D37" s="487"/>
      <c r="E37" s="229" t="s">
        <v>277</v>
      </c>
      <c r="F37" s="83"/>
      <c r="G37" s="203" t="s">
        <v>278</v>
      </c>
      <c r="H37" s="103"/>
      <c r="I37" s="203" t="s">
        <v>253</v>
      </c>
      <c r="J37" s="25"/>
    </row>
    <row r="38" spans="1:10" ht="14.1" customHeight="1" x14ac:dyDescent="0.2">
      <c r="A38" s="203" t="s">
        <v>276</v>
      </c>
      <c r="B38" s="487"/>
      <c r="C38" s="487"/>
      <c r="D38" s="487"/>
      <c r="E38" s="229" t="s">
        <v>277</v>
      </c>
      <c r="F38" s="83"/>
      <c r="G38" s="203" t="s">
        <v>278</v>
      </c>
      <c r="H38" s="103"/>
      <c r="I38" s="203" t="s">
        <v>253</v>
      </c>
      <c r="J38" s="25"/>
    </row>
    <row r="39" spans="1:10" ht="14.1" customHeight="1" x14ac:dyDescent="0.2">
      <c r="A39" s="203" t="s">
        <v>276</v>
      </c>
      <c r="B39" s="487"/>
      <c r="C39" s="487"/>
      <c r="D39" s="487"/>
      <c r="E39" s="229" t="s">
        <v>277</v>
      </c>
      <c r="F39" s="83"/>
      <c r="G39" s="203" t="s">
        <v>278</v>
      </c>
      <c r="H39" s="103"/>
      <c r="I39" s="203" t="s">
        <v>253</v>
      </c>
      <c r="J39" s="25"/>
    </row>
    <row r="40" spans="1:10" ht="14.1" customHeight="1" x14ac:dyDescent="0.2">
      <c r="A40" s="203" t="s">
        <v>276</v>
      </c>
      <c r="B40" s="487"/>
      <c r="C40" s="487"/>
      <c r="D40" s="487"/>
      <c r="E40" s="229" t="s">
        <v>277</v>
      </c>
      <c r="F40" s="83"/>
      <c r="G40" s="203" t="s">
        <v>278</v>
      </c>
      <c r="H40" s="103"/>
      <c r="I40" s="203" t="s">
        <v>253</v>
      </c>
      <c r="J40" s="25"/>
    </row>
    <row r="41" spans="1:10" ht="14.1" customHeight="1" x14ac:dyDescent="0.2">
      <c r="A41" s="203" t="s">
        <v>276</v>
      </c>
      <c r="B41" s="487"/>
      <c r="C41" s="487"/>
      <c r="D41" s="487"/>
      <c r="E41" s="229" t="s">
        <v>277</v>
      </c>
      <c r="F41" s="83"/>
      <c r="G41" s="203" t="s">
        <v>278</v>
      </c>
      <c r="H41" s="265"/>
      <c r="I41" s="203" t="s">
        <v>253</v>
      </c>
      <c r="J41" s="24"/>
    </row>
    <row r="42" spans="1:10" s="120" customFormat="1" ht="14.1" customHeight="1" x14ac:dyDescent="0.2">
      <c r="A42" s="203" t="s">
        <v>276</v>
      </c>
      <c r="B42" s="487"/>
      <c r="C42" s="487"/>
      <c r="D42" s="487"/>
      <c r="E42" s="229" t="s">
        <v>277</v>
      </c>
      <c r="F42" s="83"/>
      <c r="G42" s="203" t="s">
        <v>278</v>
      </c>
      <c r="H42" s="103"/>
      <c r="I42" s="203" t="s">
        <v>253</v>
      </c>
      <c r="J42" s="25"/>
    </row>
    <row r="43" spans="1:10" ht="14.1" customHeight="1" x14ac:dyDescent="0.2">
      <c r="A43" s="203" t="s">
        <v>276</v>
      </c>
      <c r="B43" s="487"/>
      <c r="C43" s="487"/>
      <c r="D43" s="487"/>
      <c r="E43" s="229" t="s">
        <v>277</v>
      </c>
      <c r="F43" s="83"/>
      <c r="G43" s="203" t="s">
        <v>278</v>
      </c>
      <c r="H43" s="103"/>
      <c r="I43" s="203" t="s">
        <v>253</v>
      </c>
      <c r="J43" s="25"/>
    </row>
    <row r="44" spans="1:10" ht="14.1" customHeight="1" x14ac:dyDescent="0.2">
      <c r="A44" s="203" t="s">
        <v>276</v>
      </c>
      <c r="B44" s="487"/>
      <c r="C44" s="487"/>
      <c r="D44" s="487"/>
      <c r="E44" s="229" t="s">
        <v>277</v>
      </c>
      <c r="F44" s="83"/>
      <c r="G44" s="203" t="s">
        <v>278</v>
      </c>
      <c r="H44" s="103"/>
      <c r="I44" s="203" t="s">
        <v>253</v>
      </c>
      <c r="J44" s="25"/>
    </row>
    <row r="45" spans="1:10" ht="14.1" customHeight="1" x14ac:dyDescent="0.2">
      <c r="A45" s="203" t="s">
        <v>276</v>
      </c>
      <c r="B45" s="487"/>
      <c r="C45" s="487"/>
      <c r="D45" s="487"/>
      <c r="E45" s="229" t="s">
        <v>277</v>
      </c>
      <c r="F45" s="83"/>
      <c r="G45" s="203" t="s">
        <v>278</v>
      </c>
      <c r="H45" s="103"/>
      <c r="I45" s="203" t="s">
        <v>253</v>
      </c>
      <c r="J45" s="25"/>
    </row>
    <row r="46" spans="1:10" ht="14.1" customHeight="1" x14ac:dyDescent="0.2">
      <c r="A46" s="203" t="s">
        <v>276</v>
      </c>
      <c r="B46" s="487"/>
      <c r="C46" s="487"/>
      <c r="D46" s="487"/>
      <c r="E46" s="229" t="s">
        <v>277</v>
      </c>
      <c r="F46" s="83"/>
      <c r="G46" s="203" t="s">
        <v>278</v>
      </c>
      <c r="H46" s="103"/>
      <c r="I46" s="203" t="s">
        <v>253</v>
      </c>
      <c r="J46" s="25"/>
    </row>
    <row r="47" spans="1:10" ht="14.1" customHeight="1" x14ac:dyDescent="0.2">
      <c r="A47" s="203" t="s">
        <v>276</v>
      </c>
      <c r="B47" s="487"/>
      <c r="C47" s="487"/>
      <c r="D47" s="487"/>
      <c r="E47" s="229" t="s">
        <v>277</v>
      </c>
      <c r="F47" s="83"/>
      <c r="G47" s="203" t="s">
        <v>278</v>
      </c>
      <c r="H47" s="265"/>
      <c r="I47" s="203" t="s">
        <v>253</v>
      </c>
      <c r="J47" s="24"/>
    </row>
    <row r="48" spans="1:10" ht="14.1" customHeight="1" x14ac:dyDescent="0.2">
      <c r="A48" s="203" t="s">
        <v>276</v>
      </c>
      <c r="B48" s="487"/>
      <c r="C48" s="487"/>
      <c r="D48" s="487"/>
      <c r="E48" s="229" t="s">
        <v>277</v>
      </c>
      <c r="F48" s="83"/>
      <c r="G48" s="203" t="s">
        <v>278</v>
      </c>
      <c r="H48" s="103"/>
      <c r="I48" s="203" t="s">
        <v>253</v>
      </c>
      <c r="J48" s="25"/>
    </row>
    <row r="49" spans="1:10" ht="14.1" customHeight="1" x14ac:dyDescent="0.2">
      <c r="A49" s="203" t="s">
        <v>276</v>
      </c>
      <c r="B49" s="487"/>
      <c r="C49" s="487"/>
      <c r="D49" s="487"/>
      <c r="E49" s="229" t="s">
        <v>277</v>
      </c>
      <c r="F49" s="83"/>
      <c r="G49" s="203" t="s">
        <v>278</v>
      </c>
      <c r="H49" s="103"/>
      <c r="I49" s="203" t="s">
        <v>253</v>
      </c>
      <c r="J49" s="25"/>
    </row>
    <row r="50" spans="1:10" ht="14.1" customHeight="1" x14ac:dyDescent="0.2">
      <c r="A50" s="203" t="s">
        <v>276</v>
      </c>
      <c r="B50" s="487"/>
      <c r="C50" s="487"/>
      <c r="D50" s="487"/>
      <c r="E50" s="229" t="s">
        <v>277</v>
      </c>
      <c r="F50" s="83"/>
      <c r="G50" s="203" t="s">
        <v>278</v>
      </c>
      <c r="H50" s="103"/>
      <c r="I50" s="203" t="s">
        <v>253</v>
      </c>
      <c r="J50" s="25"/>
    </row>
    <row r="51" spans="1:10" ht="14.1" customHeight="1" x14ac:dyDescent="0.2">
      <c r="A51" s="203" t="s">
        <v>276</v>
      </c>
      <c r="B51" s="487"/>
      <c r="C51" s="487"/>
      <c r="D51" s="487"/>
      <c r="E51" s="229" t="s">
        <v>277</v>
      </c>
      <c r="F51" s="83"/>
      <c r="G51" s="203" t="s">
        <v>278</v>
      </c>
      <c r="H51" s="103"/>
      <c r="I51" s="203" t="s">
        <v>253</v>
      </c>
      <c r="J51" s="25"/>
    </row>
    <row r="52" spans="1:10" ht="14.1" customHeight="1" x14ac:dyDescent="0.2">
      <c r="A52" s="203" t="s">
        <v>276</v>
      </c>
      <c r="B52" s="487"/>
      <c r="C52" s="487"/>
      <c r="D52" s="487"/>
      <c r="E52" s="229" t="s">
        <v>277</v>
      </c>
      <c r="F52" s="83"/>
      <c r="G52" s="203" t="s">
        <v>278</v>
      </c>
      <c r="H52" s="103"/>
      <c r="I52" s="203" t="s">
        <v>253</v>
      </c>
      <c r="J52" s="25"/>
    </row>
    <row r="53" spans="1:10" ht="14.1" customHeight="1" x14ac:dyDescent="0.2">
      <c r="A53" s="203" t="s">
        <v>276</v>
      </c>
      <c r="B53" s="487"/>
      <c r="C53" s="487"/>
      <c r="D53" s="487"/>
      <c r="E53" s="229" t="s">
        <v>277</v>
      </c>
      <c r="F53" s="83"/>
      <c r="G53" s="203" t="s">
        <v>278</v>
      </c>
      <c r="H53" s="265"/>
      <c r="I53" s="203" t="s">
        <v>253</v>
      </c>
      <c r="J53" s="24"/>
    </row>
    <row r="54" spans="1:10" ht="14.1" customHeight="1" x14ac:dyDescent="0.2">
      <c r="A54" s="203" t="s">
        <v>276</v>
      </c>
      <c r="B54" s="487"/>
      <c r="C54" s="487"/>
      <c r="D54" s="487"/>
      <c r="E54" s="229" t="s">
        <v>277</v>
      </c>
      <c r="F54" s="83"/>
      <c r="G54" s="203" t="s">
        <v>278</v>
      </c>
      <c r="H54" s="103"/>
      <c r="I54" s="203" t="s">
        <v>253</v>
      </c>
      <c r="J54" s="25"/>
    </row>
    <row r="55" spans="1:10" ht="14.1" customHeight="1" x14ac:dyDescent="0.2">
      <c r="A55" s="203" t="s">
        <v>276</v>
      </c>
      <c r="B55" s="487"/>
      <c r="C55" s="487"/>
      <c r="D55" s="487"/>
      <c r="E55" s="229" t="s">
        <v>277</v>
      </c>
      <c r="F55" s="83"/>
      <c r="G55" s="203" t="s">
        <v>278</v>
      </c>
      <c r="H55" s="103"/>
      <c r="I55" s="203" t="s">
        <v>253</v>
      </c>
      <c r="J55" s="25"/>
    </row>
    <row r="56" spans="1:10" ht="14.1" customHeight="1" x14ac:dyDescent="0.2">
      <c r="A56" s="203" t="s">
        <v>276</v>
      </c>
      <c r="B56" s="487"/>
      <c r="C56" s="487"/>
      <c r="D56" s="487"/>
      <c r="E56" s="229" t="s">
        <v>277</v>
      </c>
      <c r="F56" s="83"/>
      <c r="G56" s="203" t="s">
        <v>278</v>
      </c>
      <c r="H56" s="103"/>
      <c r="I56" s="203" t="s">
        <v>253</v>
      </c>
      <c r="J56" s="25"/>
    </row>
    <row r="57" spans="1:10" ht="14.1" customHeight="1" x14ac:dyDescent="0.2">
      <c r="A57" s="203" t="s">
        <v>276</v>
      </c>
      <c r="B57" s="487"/>
      <c r="C57" s="487"/>
      <c r="D57" s="487"/>
      <c r="E57" s="229" t="s">
        <v>277</v>
      </c>
      <c r="F57" s="85"/>
      <c r="G57" s="203" t="s">
        <v>278</v>
      </c>
      <c r="H57" s="103"/>
      <c r="I57" s="203" t="s">
        <v>253</v>
      </c>
      <c r="J57" s="25"/>
    </row>
    <row r="58" spans="1:10" ht="14.1" customHeight="1" x14ac:dyDescent="0.2">
      <c r="A58" s="203" t="s">
        <v>276</v>
      </c>
      <c r="B58" s="487"/>
      <c r="C58" s="487"/>
      <c r="D58" s="487"/>
      <c r="E58" s="229" t="s">
        <v>277</v>
      </c>
      <c r="F58" s="83"/>
      <c r="G58" s="203" t="s">
        <v>278</v>
      </c>
      <c r="H58" s="103"/>
      <c r="I58" s="203" t="s">
        <v>253</v>
      </c>
      <c r="J58" s="25"/>
    </row>
    <row r="59" spans="1:10" s="1" customFormat="1" ht="18" customHeight="1" x14ac:dyDescent="0.25">
      <c r="A59" s="220"/>
      <c r="B59" s="221"/>
      <c r="C59" s="19"/>
      <c r="D59" s="221"/>
      <c r="E59" s="221"/>
      <c r="F59" s="221"/>
      <c r="G59" s="8"/>
      <c r="H59" s="2"/>
      <c r="I59" s="222" t="s">
        <v>286</v>
      </c>
      <c r="J59" s="101">
        <f>SUM(J20:J58)</f>
        <v>0</v>
      </c>
    </row>
    <row r="60" spans="1:10" s="230" customFormat="1" ht="11.25" customHeight="1" thickBot="1" x14ac:dyDescent="0.25">
      <c r="A60" s="223"/>
      <c r="B60" s="224"/>
      <c r="C60" s="224"/>
      <c r="D60" s="225"/>
      <c r="E60" s="225"/>
      <c r="F60" s="225"/>
      <c r="G60" s="226"/>
      <c r="H60" s="227"/>
      <c r="I60" s="78"/>
      <c r="J60" s="78"/>
    </row>
    <row r="61" spans="1:10" ht="14.1" customHeight="1" thickTop="1" x14ac:dyDescent="0.2">
      <c r="A61" s="473"/>
      <c r="B61" s="473"/>
      <c r="C61" s="473"/>
      <c r="D61" s="473"/>
      <c r="E61" s="473"/>
      <c r="F61" s="473"/>
      <c r="G61" s="473"/>
      <c r="H61" s="473"/>
      <c r="I61" s="473"/>
      <c r="J61" s="473"/>
    </row>
    <row r="62" spans="1:10" x14ac:dyDescent="0.2">
      <c r="A62" s="130"/>
      <c r="B62" s="130"/>
      <c r="C62" s="130"/>
      <c r="D62" s="123"/>
      <c r="E62" s="123"/>
      <c r="F62" s="123"/>
      <c r="G62" s="127"/>
      <c r="H62" s="127"/>
      <c r="I62" s="141"/>
      <c r="J62" s="210"/>
    </row>
    <row r="63" spans="1:10" ht="12.75" customHeight="1" x14ac:dyDescent="0.2">
      <c r="A63" s="125"/>
      <c r="B63" s="123"/>
      <c r="C63" s="127"/>
      <c r="D63" s="140"/>
      <c r="E63" s="140"/>
      <c r="F63" s="140"/>
      <c r="G63" s="36"/>
      <c r="H63" s="181"/>
      <c r="I63" s="203"/>
      <c r="J63"/>
    </row>
    <row r="64" spans="1:10" ht="12.75" customHeight="1" x14ac:dyDescent="0.2">
      <c r="A64" s="125"/>
      <c r="B64" s="123"/>
      <c r="C64" s="127"/>
      <c r="D64" s="140"/>
      <c r="E64" s="140"/>
      <c r="F64" s="140"/>
      <c r="G64" s="36"/>
      <c r="H64" s="141"/>
      <c r="I64" s="203"/>
      <c r="J64"/>
    </row>
    <row r="65" spans="1:10" ht="12.75" customHeight="1" x14ac:dyDescent="0.2">
      <c r="A65" s="125"/>
      <c r="B65" s="123"/>
      <c r="C65" s="127"/>
      <c r="D65" s="140"/>
      <c r="E65" s="140"/>
      <c r="F65" s="140"/>
      <c r="G65" s="36"/>
      <c r="H65" s="141"/>
      <c r="I65" s="203"/>
      <c r="J65"/>
    </row>
    <row r="66" spans="1:10" ht="12.75" customHeight="1" x14ac:dyDescent="0.2">
      <c r="A66" s="125"/>
      <c r="B66" s="123"/>
      <c r="C66" s="127"/>
      <c r="D66" s="140"/>
      <c r="E66" s="140"/>
      <c r="F66" s="140"/>
      <c r="G66" s="36"/>
      <c r="H66" s="141"/>
      <c r="I66" s="203"/>
      <c r="J66"/>
    </row>
    <row r="67" spans="1:10" ht="12.75" customHeight="1" x14ac:dyDescent="0.2">
      <c r="A67" s="125"/>
      <c r="B67" s="123"/>
      <c r="C67" s="127"/>
      <c r="D67" s="140"/>
      <c r="E67" s="140"/>
      <c r="F67" s="140"/>
      <c r="G67" s="36"/>
      <c r="H67" s="141"/>
      <c r="I67" s="203"/>
      <c r="J67"/>
    </row>
    <row r="68" spans="1:10" ht="12.75" customHeight="1" x14ac:dyDescent="0.2">
      <c r="A68" s="125"/>
      <c r="B68" s="123"/>
      <c r="C68" s="127"/>
      <c r="D68" s="140"/>
      <c r="E68" s="140"/>
      <c r="F68" s="140"/>
      <c r="G68" s="36"/>
      <c r="H68" s="141"/>
      <c r="I68" s="205"/>
      <c r="J68"/>
    </row>
    <row r="69" spans="1:10" ht="12.75" customHeight="1" x14ac:dyDescent="0.2">
      <c r="A69" s="125"/>
      <c r="B69" s="123"/>
      <c r="C69" s="127"/>
      <c r="D69" s="140"/>
      <c r="E69" s="140"/>
      <c r="F69" s="140"/>
      <c r="G69" s="36"/>
      <c r="H69" s="141"/>
      <c r="I69" s="39"/>
      <c r="J69" s="141"/>
    </row>
    <row r="70" spans="1:10" ht="12" customHeight="1" x14ac:dyDescent="0.2">
      <c r="A70" s="208"/>
      <c r="D70" s="479"/>
      <c r="E70" s="479"/>
      <c r="F70" s="479"/>
      <c r="G70" s="479"/>
      <c r="H70" s="479"/>
      <c r="I70" s="479"/>
      <c r="J70" s="39"/>
    </row>
    <row r="71" spans="1:10" ht="15" customHeight="1" x14ac:dyDescent="0.2">
      <c r="A71" s="130"/>
      <c r="B71" s="130"/>
      <c r="C71" s="130"/>
      <c r="D71" s="123"/>
      <c r="E71" s="123"/>
      <c r="F71" s="123"/>
      <c r="G71" s="127"/>
      <c r="H71" s="127"/>
      <c r="I71" s="141"/>
      <c r="J71" s="210"/>
    </row>
    <row r="72" spans="1:10" x14ac:dyDescent="0.2">
      <c r="A72" s="125"/>
      <c r="B72" s="480"/>
      <c r="C72" s="480"/>
      <c r="D72" s="203"/>
      <c r="E72" s="203"/>
      <c r="F72" s="203"/>
      <c r="G72" s="181"/>
      <c r="I72" s="36"/>
      <c r="J72" s="181"/>
    </row>
    <row r="73" spans="1:10" x14ac:dyDescent="0.2">
      <c r="A73" s="125"/>
      <c r="B73" s="480"/>
      <c r="C73" s="480"/>
      <c r="D73" s="203"/>
      <c r="E73" s="203"/>
      <c r="F73" s="203"/>
      <c r="G73" s="181"/>
      <c r="I73" s="36"/>
      <c r="J73" s="141"/>
    </row>
    <row r="74" spans="1:10" x14ac:dyDescent="0.2">
      <c r="A74" s="125"/>
      <c r="B74" s="480"/>
      <c r="C74" s="480"/>
      <c r="D74" s="203"/>
      <c r="E74" s="203"/>
      <c r="F74" s="203"/>
      <c r="G74" s="181"/>
      <c r="I74" s="36"/>
      <c r="J74" s="141"/>
    </row>
    <row r="75" spans="1:10" x14ac:dyDescent="0.2">
      <c r="A75" s="125"/>
      <c r="B75" s="480"/>
      <c r="C75" s="480"/>
      <c r="D75" s="203"/>
      <c r="E75" s="203"/>
      <c r="F75" s="203"/>
      <c r="G75" s="181"/>
      <c r="I75" s="36"/>
      <c r="J75" s="141"/>
    </row>
    <row r="76" spans="1:10" x14ac:dyDescent="0.2">
      <c r="A76" s="125"/>
      <c r="B76" s="480"/>
      <c r="C76" s="480"/>
      <c r="D76" s="203"/>
      <c r="E76" s="203"/>
      <c r="F76" s="203"/>
      <c r="G76" s="181"/>
      <c r="I76" s="36"/>
      <c r="J76" s="141"/>
    </row>
    <row r="77" spans="1:10" x14ac:dyDescent="0.2">
      <c r="A77" s="125"/>
      <c r="B77" s="480"/>
      <c r="C77" s="480"/>
      <c r="D77" s="203"/>
      <c r="E77" s="203"/>
      <c r="F77" s="203"/>
      <c r="G77" s="181"/>
      <c r="I77" s="36"/>
      <c r="J77" s="141"/>
    </row>
    <row r="78" spans="1:10" x14ac:dyDescent="0.2">
      <c r="A78" s="146"/>
      <c r="B78" s="231"/>
      <c r="C78" s="196"/>
      <c r="D78" s="213"/>
      <c r="E78" s="213"/>
      <c r="F78" s="213"/>
      <c r="G78" s="181"/>
      <c r="I78" s="36"/>
      <c r="J78" s="141"/>
    </row>
    <row r="79" spans="1:10" ht="12" customHeight="1" x14ac:dyDescent="0.2">
      <c r="A79" s="208"/>
      <c r="D79" s="479"/>
      <c r="E79" s="479"/>
      <c r="F79" s="479"/>
      <c r="G79" s="479"/>
      <c r="H79" s="479"/>
      <c r="I79" s="479"/>
      <c r="J79" s="39"/>
    </row>
    <row r="82" spans="10:10" x14ac:dyDescent="0.2">
      <c r="J82" s="214"/>
    </row>
  </sheetData>
  <sheetProtection algorithmName="SHA-512" hashValue="KeuWv8aYT2DEvqsk0PRw/lI47Xsf3AIX3hLkpppg17JBTgxhcF6/rh4xS2MXz60yVu5aDjjKIFscUuvAh2CJ5Q==" saltValue="G/t+XTytr0I6ABWzyRq4YQ==" spinCount="100000" sheet="1" objects="1" scenarios="1" selectLockedCells="1"/>
  <dataConsolidate/>
  <mergeCells count="65">
    <mergeCell ref="C2:F2"/>
    <mergeCell ref="A3:J3"/>
    <mergeCell ref="F17:G17"/>
    <mergeCell ref="B20:C20"/>
    <mergeCell ref="B21:C21"/>
    <mergeCell ref="C17:D17"/>
    <mergeCell ref="B8:D8"/>
    <mergeCell ref="B9:D9"/>
    <mergeCell ref="A4:J4"/>
    <mergeCell ref="C6:D6"/>
    <mergeCell ref="B39:D39"/>
    <mergeCell ref="B51:D51"/>
    <mergeCell ref="B52:D52"/>
    <mergeCell ref="B58:D58"/>
    <mergeCell ref="B45:D45"/>
    <mergeCell ref="B46:D46"/>
    <mergeCell ref="B47:D47"/>
    <mergeCell ref="B48:D48"/>
    <mergeCell ref="B49:D49"/>
    <mergeCell ref="B40:D40"/>
    <mergeCell ref="B41:D41"/>
    <mergeCell ref="B42:D42"/>
    <mergeCell ref="B43:D43"/>
    <mergeCell ref="B44:D44"/>
    <mergeCell ref="B57:D57"/>
    <mergeCell ref="D79:I79"/>
    <mergeCell ref="A61:J61"/>
    <mergeCell ref="D70:I70"/>
    <mergeCell ref="B72:C72"/>
    <mergeCell ref="B73:C73"/>
    <mergeCell ref="B74:C74"/>
    <mergeCell ref="B75:C75"/>
    <mergeCell ref="B76:C76"/>
    <mergeCell ref="B77:C77"/>
    <mergeCell ref="A27:J27"/>
    <mergeCell ref="B10:D10"/>
    <mergeCell ref="B11:D11"/>
    <mergeCell ref="B12:D12"/>
    <mergeCell ref="B13:D13"/>
    <mergeCell ref="B22:C22"/>
    <mergeCell ref="B23:C23"/>
    <mergeCell ref="B24:C24"/>
    <mergeCell ref="B25:C25"/>
    <mergeCell ref="E20:F20"/>
    <mergeCell ref="E21:F21"/>
    <mergeCell ref="E22:F22"/>
    <mergeCell ref="E23:F23"/>
    <mergeCell ref="E24:F24"/>
    <mergeCell ref="E25:F25"/>
    <mergeCell ref="A1:J1"/>
    <mergeCell ref="B53:D53"/>
    <mergeCell ref="B54:D54"/>
    <mergeCell ref="B55:D55"/>
    <mergeCell ref="B56:D56"/>
    <mergeCell ref="B50:D50"/>
    <mergeCell ref="B29:D29"/>
    <mergeCell ref="B30:D30"/>
    <mergeCell ref="B31:D31"/>
    <mergeCell ref="B32:D32"/>
    <mergeCell ref="B33:D33"/>
    <mergeCell ref="B34:D34"/>
    <mergeCell ref="B35:D35"/>
    <mergeCell ref="B36:D36"/>
    <mergeCell ref="B37:D37"/>
    <mergeCell ref="B38:D38"/>
  </mergeCells>
  <dataValidations count="2">
    <dataValidation type="list" allowBlank="1" showInputMessage="1" showErrorMessage="1" error="Must use drop down menu for this selection. _x000a_" sqref="C17:D17" xr:uid="{F83FA27D-5194-4BDB-BC97-5025BD20669F}">
      <formula1>"Buffalo, Genesee/Wyoming, Niagara/Orleans, Southern Erie, Northern Erie, Southern Tier East, Southern Tier West"</formula1>
    </dataValidation>
    <dataValidation type="list" allowBlank="1" showInputMessage="1" showErrorMessage="1" error="Must use drop down menu for this selection. " sqref="F17:G17" xr:uid="{C3DF6A30-71E1-4419-A6AB-D6263B32B194}">
      <formula1>"Rev. Ronald Sajdak, Rev. Gregory Jakubowicz, Rev. Msgr. Robert E. Zapfel, Rev. Sean DiMaria, Rev. Bernard Nowak, Rev. Todd Remick, Rev. James Hartwell, Rev. Steven Jekielek"</formula1>
    </dataValidation>
  </dataValidations>
  <printOptions horizontalCentered="1"/>
  <pageMargins left="0.25" right="0.25" top="0.25" bottom="0.5" header="0.25" footer="0.25"/>
  <pageSetup scale="77" orientation="portrait" r:id="rId1"/>
  <headerFooter>
    <oddFooter>&amp;L&amp;8(revised 8/23)&amp;R3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J78"/>
  <sheetViews>
    <sheetView showGridLines="0" topLeftCell="A7" zoomScaleNormal="100" workbookViewId="0">
      <selection activeCell="G7" sqref="G7"/>
    </sheetView>
  </sheetViews>
  <sheetFormatPr defaultColWidth="8.85546875" defaultRowHeight="12.75" x14ac:dyDescent="0.2"/>
  <cols>
    <col min="1" max="4" width="12.7109375" style="195" customWidth="1"/>
    <col min="5" max="5" width="11.28515625" style="195" customWidth="1"/>
    <col min="6" max="6" width="12.5703125" style="195" customWidth="1"/>
    <col min="7" max="7" width="15.7109375" style="199" customWidth="1"/>
    <col min="8" max="8" width="1.85546875" style="195" customWidth="1"/>
    <col min="9" max="9" width="15.7109375" style="199" customWidth="1"/>
    <col min="10" max="16384" width="8.85546875" style="195"/>
  </cols>
  <sheetData>
    <row r="1" spans="1:10" ht="19.899999999999999" customHeight="1" x14ac:dyDescent="0.2">
      <c r="A1" s="477" t="s">
        <v>287</v>
      </c>
      <c r="B1" s="477"/>
      <c r="C1" s="477"/>
      <c r="D1" s="477"/>
      <c r="E1" s="477"/>
      <c r="F1" s="477"/>
      <c r="G1" s="477"/>
      <c r="H1" s="477"/>
      <c r="I1" s="477"/>
    </row>
    <row r="2" spans="1:10" ht="15" customHeight="1" x14ac:dyDescent="0.2">
      <c r="A2" s="196"/>
      <c r="B2" s="137"/>
      <c r="C2" s="123"/>
      <c r="D2" s="137"/>
      <c r="E2" s="123"/>
      <c r="F2" s="197"/>
      <c r="G2" s="130" t="s">
        <v>179</v>
      </c>
      <c r="H2" s="203"/>
      <c r="I2" s="198">
        <f>'Page 1'!H7</f>
        <v>0</v>
      </c>
    </row>
    <row r="3" spans="1:10" s="120" customFormat="1" ht="15" customHeight="1" thickBot="1" x14ac:dyDescent="0.25">
      <c r="A3" s="478" t="s">
        <v>244</v>
      </c>
      <c r="B3" s="478"/>
      <c r="C3" s="478"/>
      <c r="D3" s="478"/>
      <c r="E3" s="478"/>
      <c r="F3" s="478"/>
      <c r="G3" s="478"/>
      <c r="H3" s="478"/>
      <c r="I3" s="478"/>
      <c r="J3" s="478"/>
    </row>
    <row r="4" spans="1:10" ht="15" customHeight="1" thickTop="1" thickBot="1" x14ac:dyDescent="0.25">
      <c r="A4" s="481" t="s">
        <v>288</v>
      </c>
      <c r="B4" s="481"/>
      <c r="C4" s="481"/>
      <c r="D4" s="481"/>
      <c r="E4" s="481"/>
      <c r="F4" s="481"/>
      <c r="G4" s="481"/>
      <c r="H4" s="481"/>
      <c r="I4" s="481"/>
    </row>
    <row r="5" spans="1:10" ht="13.5" thickTop="1" x14ac:dyDescent="0.2">
      <c r="A5" s="196"/>
      <c r="B5" s="196"/>
      <c r="C5" s="137" t="s">
        <v>289</v>
      </c>
      <c r="D5" s="196"/>
      <c r="E5" s="196"/>
      <c r="F5" s="196"/>
      <c r="G5" s="141" t="s">
        <v>290</v>
      </c>
      <c r="H5" s="137"/>
      <c r="I5" s="266" t="s">
        <v>291</v>
      </c>
    </row>
    <row r="6" spans="1:10" x14ac:dyDescent="0.2">
      <c r="A6" s="123" t="s">
        <v>292</v>
      </c>
      <c r="B6" s="203"/>
      <c r="C6" s="203"/>
      <c r="D6" s="203"/>
      <c r="E6" s="203"/>
      <c r="F6" s="203"/>
      <c r="G6" s="141" t="s">
        <v>293</v>
      </c>
      <c r="H6" s="137"/>
      <c r="I6" s="266" t="s">
        <v>294</v>
      </c>
    </row>
    <row r="7" spans="1:10" x14ac:dyDescent="0.2">
      <c r="A7" s="125" t="s">
        <v>295</v>
      </c>
      <c r="B7" s="203"/>
      <c r="C7" s="267"/>
      <c r="D7" s="267"/>
      <c r="E7" s="267"/>
      <c r="F7" s="267"/>
      <c r="G7" s="24"/>
      <c r="H7" s="141"/>
      <c r="I7" s="104"/>
    </row>
    <row r="8" spans="1:10" x14ac:dyDescent="0.2">
      <c r="A8" s="125" t="s">
        <v>296</v>
      </c>
      <c r="B8" s="203"/>
      <c r="C8" s="267"/>
      <c r="D8" s="267"/>
      <c r="E8" s="267"/>
      <c r="F8" s="267"/>
      <c r="G8" s="25"/>
      <c r="H8" s="141"/>
      <c r="I8" s="105"/>
    </row>
    <row r="9" spans="1:10" x14ac:dyDescent="0.2">
      <c r="A9" s="125"/>
      <c r="B9" s="203"/>
      <c r="C9" s="203"/>
      <c r="D9" s="203"/>
      <c r="E9" s="203"/>
      <c r="F9" s="124" t="s">
        <v>297</v>
      </c>
      <c r="G9" s="177">
        <f>SUM(G7:G8)</f>
        <v>0</v>
      </c>
      <c r="H9" s="141"/>
      <c r="I9" s="177">
        <f>SUM(I7:I8)</f>
        <v>0</v>
      </c>
    </row>
    <row r="10" spans="1:10" ht="12" customHeight="1" x14ac:dyDescent="0.2">
      <c r="A10" s="208"/>
      <c r="B10" s="196"/>
      <c r="C10" s="137" t="s">
        <v>298</v>
      </c>
      <c r="D10" s="196"/>
      <c r="E10" s="196"/>
      <c r="F10" s="196"/>
      <c r="G10" s="204"/>
      <c r="H10" s="204"/>
      <c r="I10" s="204"/>
    </row>
    <row r="11" spans="1:10" x14ac:dyDescent="0.2">
      <c r="A11" s="123" t="s">
        <v>299</v>
      </c>
      <c r="B11" s="203"/>
      <c r="C11" s="203"/>
      <c r="D11" s="203"/>
      <c r="E11" s="203"/>
      <c r="F11" s="203"/>
      <c r="G11" s="205"/>
      <c r="H11" s="205"/>
      <c r="I11" s="205"/>
    </row>
    <row r="12" spans="1:10" x14ac:dyDescent="0.2">
      <c r="A12" s="125" t="s">
        <v>300</v>
      </c>
      <c r="B12" s="203"/>
      <c r="C12" s="267"/>
      <c r="D12" s="267"/>
      <c r="E12" s="267"/>
      <c r="F12" s="267"/>
      <c r="G12" s="27"/>
      <c r="H12" s="141"/>
      <c r="I12" s="106"/>
    </row>
    <row r="13" spans="1:10" x14ac:dyDescent="0.2">
      <c r="A13" s="125" t="s">
        <v>301</v>
      </c>
      <c r="B13" s="267"/>
      <c r="C13" s="267"/>
      <c r="D13" s="267"/>
      <c r="E13" s="267"/>
      <c r="F13" s="267"/>
      <c r="G13" s="25"/>
      <c r="H13" s="141"/>
      <c r="I13" s="105"/>
    </row>
    <row r="14" spans="1:10" x14ac:dyDescent="0.2">
      <c r="A14" s="125" t="s">
        <v>302</v>
      </c>
      <c r="B14" s="203"/>
      <c r="C14" s="268"/>
      <c r="D14" s="269"/>
      <c r="E14" s="269"/>
      <c r="F14" s="269"/>
      <c r="G14" s="25"/>
      <c r="H14" s="141"/>
      <c r="I14" s="105"/>
    </row>
    <row r="15" spans="1:10" x14ac:dyDescent="0.2">
      <c r="A15" s="125" t="s">
        <v>303</v>
      </c>
      <c r="B15" s="203"/>
      <c r="C15" s="203"/>
      <c r="D15" s="269"/>
      <c r="E15" s="269"/>
      <c r="F15" s="269"/>
      <c r="G15" s="25"/>
      <c r="H15" s="141"/>
      <c r="I15" s="105"/>
    </row>
    <row r="16" spans="1:10" x14ac:dyDescent="0.2">
      <c r="A16" s="125" t="s">
        <v>304</v>
      </c>
      <c r="B16" s="267"/>
      <c r="C16" s="267"/>
      <c r="D16" s="267"/>
      <c r="E16" s="267"/>
      <c r="F16" s="267"/>
      <c r="G16" s="25"/>
      <c r="H16" s="141"/>
      <c r="I16" s="105"/>
    </row>
    <row r="17" spans="1:9" x14ac:dyDescent="0.2">
      <c r="A17" s="125" t="s">
        <v>305</v>
      </c>
      <c r="B17" s="203"/>
      <c r="C17" s="268"/>
      <c r="D17" s="269"/>
      <c r="E17" s="269"/>
      <c r="F17" s="269"/>
      <c r="G17" s="25"/>
      <c r="H17" s="141"/>
      <c r="I17" s="105"/>
    </row>
    <row r="18" spans="1:9" x14ac:dyDescent="0.2">
      <c r="A18" s="125" t="s">
        <v>306</v>
      </c>
      <c r="B18" s="203"/>
      <c r="C18" s="203"/>
      <c r="D18" s="269"/>
      <c r="E18" s="269"/>
      <c r="F18" s="269"/>
      <c r="G18" s="25"/>
      <c r="H18" s="141"/>
      <c r="I18" s="105"/>
    </row>
    <row r="19" spans="1:9" x14ac:dyDescent="0.2">
      <c r="A19" s="125" t="s">
        <v>307</v>
      </c>
      <c r="B19" s="267"/>
      <c r="C19" s="267"/>
      <c r="D19" s="267"/>
      <c r="E19" s="267"/>
      <c r="F19" s="267"/>
      <c r="G19" s="25"/>
      <c r="H19" s="141"/>
      <c r="I19" s="105"/>
    </row>
    <row r="20" spans="1:9" x14ac:dyDescent="0.2">
      <c r="A20" s="125" t="s">
        <v>308</v>
      </c>
      <c r="B20" s="269"/>
      <c r="C20" s="269"/>
      <c r="D20" s="269"/>
      <c r="E20" s="269"/>
      <c r="F20" s="269"/>
      <c r="G20" s="25"/>
      <c r="H20" s="141"/>
      <c r="I20" s="105"/>
    </row>
    <row r="21" spans="1:9" x14ac:dyDescent="0.2">
      <c r="A21" s="125" t="s">
        <v>309</v>
      </c>
      <c r="B21" s="203"/>
      <c r="C21" s="203"/>
      <c r="D21" s="203"/>
      <c r="E21" s="269"/>
      <c r="F21" s="269"/>
      <c r="G21" s="25"/>
      <c r="H21" s="141"/>
      <c r="I21" s="105"/>
    </row>
    <row r="22" spans="1:9" x14ac:dyDescent="0.2">
      <c r="A22" s="125" t="s">
        <v>310</v>
      </c>
      <c r="B22" s="267"/>
      <c r="C22" s="267"/>
      <c r="D22" s="267"/>
      <c r="E22" s="269"/>
      <c r="F22" s="269"/>
      <c r="G22" s="25"/>
      <c r="H22" s="141"/>
      <c r="I22" s="105"/>
    </row>
    <row r="23" spans="1:9" x14ac:dyDescent="0.2">
      <c r="A23" s="125"/>
      <c r="B23" s="203"/>
      <c r="C23" s="203"/>
      <c r="D23" s="203"/>
      <c r="E23" s="203"/>
      <c r="F23" s="124" t="s">
        <v>311</v>
      </c>
      <c r="G23" s="177">
        <f>SUM(G12:G22)</f>
        <v>0</v>
      </c>
      <c r="H23" s="141"/>
      <c r="I23" s="177">
        <f>SUM(I12:I22)</f>
        <v>0</v>
      </c>
    </row>
    <row r="24" spans="1:9" ht="12" customHeight="1" x14ac:dyDescent="0.2">
      <c r="A24" s="125"/>
      <c r="B24" s="203"/>
      <c r="C24" s="137" t="s">
        <v>312</v>
      </c>
      <c r="D24" s="203"/>
      <c r="E24" s="203"/>
      <c r="F24" s="203"/>
      <c r="G24" s="205"/>
      <c r="H24" s="205"/>
      <c r="I24" s="205"/>
    </row>
    <row r="25" spans="1:9" x14ac:dyDescent="0.2">
      <c r="A25" s="123" t="s">
        <v>313</v>
      </c>
      <c r="B25" s="203"/>
      <c r="C25" s="203"/>
      <c r="D25" s="203"/>
      <c r="E25" s="203"/>
      <c r="F25" s="203"/>
      <c r="G25" s="205"/>
      <c r="H25" s="205"/>
      <c r="I25" s="205"/>
    </row>
    <row r="26" spans="1:9" x14ac:dyDescent="0.2">
      <c r="A26" s="414" t="s">
        <v>314</v>
      </c>
      <c r="B26" s="267"/>
      <c r="C26" s="267"/>
      <c r="D26" s="267"/>
      <c r="E26" s="267"/>
      <c r="F26" s="267"/>
      <c r="G26" s="27"/>
      <c r="H26" s="141"/>
      <c r="I26" s="106"/>
    </row>
    <row r="27" spans="1:9" x14ac:dyDescent="0.2">
      <c r="A27" s="125" t="s">
        <v>315</v>
      </c>
      <c r="B27" s="203"/>
      <c r="C27" s="203"/>
      <c r="D27" s="203"/>
      <c r="E27" s="267"/>
      <c r="F27" s="267"/>
      <c r="G27" s="27"/>
      <c r="H27" s="141"/>
      <c r="I27" s="106"/>
    </row>
    <row r="28" spans="1:9" x14ac:dyDescent="0.2">
      <c r="A28" s="125" t="s">
        <v>316</v>
      </c>
      <c r="B28" s="203"/>
      <c r="C28" s="267"/>
      <c r="D28" s="267"/>
      <c r="E28" s="267"/>
      <c r="F28" s="267"/>
      <c r="G28" s="27"/>
      <c r="H28" s="141"/>
      <c r="I28" s="106"/>
    </row>
    <row r="29" spans="1:9" x14ac:dyDescent="0.2">
      <c r="A29" s="125" t="s">
        <v>317</v>
      </c>
      <c r="B29" s="203"/>
      <c r="C29" s="500" t="s">
        <v>318</v>
      </c>
      <c r="D29" s="500"/>
      <c r="E29" s="500"/>
      <c r="F29" s="500"/>
      <c r="G29" s="25"/>
      <c r="H29" s="141"/>
      <c r="I29" s="105"/>
    </row>
    <row r="30" spans="1:9" x14ac:dyDescent="0.2">
      <c r="A30" s="125" t="s">
        <v>319</v>
      </c>
      <c r="B30" s="203"/>
      <c r="C30" s="269"/>
      <c r="D30" s="269"/>
      <c r="E30" s="269"/>
      <c r="F30" s="269"/>
      <c r="G30" s="25"/>
      <c r="H30" s="141"/>
      <c r="I30" s="105"/>
    </row>
    <row r="31" spans="1:9" x14ac:dyDescent="0.2">
      <c r="A31" s="125" t="s">
        <v>320</v>
      </c>
      <c r="B31" s="267"/>
      <c r="C31" s="269"/>
      <c r="D31" s="269"/>
      <c r="E31" s="269"/>
      <c r="F31" s="269"/>
      <c r="G31" s="25"/>
      <c r="H31" s="141"/>
      <c r="I31" s="105"/>
    </row>
    <row r="32" spans="1:9" x14ac:dyDescent="0.2">
      <c r="A32" s="125"/>
      <c r="B32" s="203"/>
      <c r="C32" s="203"/>
      <c r="D32" s="203"/>
      <c r="E32" s="203"/>
      <c r="F32" s="124" t="s">
        <v>321</v>
      </c>
      <c r="G32" s="177">
        <f>SUM(G26:G31)</f>
        <v>0</v>
      </c>
      <c r="H32" s="141"/>
      <c r="I32" s="177">
        <f>SUM(I26:I31)</f>
        <v>0</v>
      </c>
    </row>
    <row r="33" spans="1:9" ht="12" customHeight="1" x14ac:dyDescent="0.2">
      <c r="A33" s="125"/>
      <c r="B33" s="203"/>
      <c r="C33" s="137" t="s">
        <v>322</v>
      </c>
      <c r="D33" s="203"/>
      <c r="E33" s="203"/>
      <c r="F33" s="203"/>
      <c r="G33" s="205"/>
      <c r="H33" s="205"/>
      <c r="I33" s="205"/>
    </row>
    <row r="34" spans="1:9" x14ac:dyDescent="0.2">
      <c r="A34" s="123" t="s">
        <v>323</v>
      </c>
      <c r="B34" s="203"/>
      <c r="C34" s="203"/>
      <c r="D34" s="203"/>
      <c r="E34" s="267"/>
      <c r="F34" s="267"/>
      <c r="G34" s="27"/>
      <c r="H34" s="141"/>
      <c r="I34" s="106"/>
    </row>
    <row r="35" spans="1:9" ht="6" customHeight="1" x14ac:dyDescent="0.2">
      <c r="A35" s="125"/>
      <c r="B35" s="203"/>
      <c r="C35" s="203"/>
      <c r="D35" s="203"/>
      <c r="E35" s="203"/>
      <c r="F35" s="203"/>
      <c r="G35" s="205"/>
      <c r="H35" s="205"/>
      <c r="I35" s="205"/>
    </row>
    <row r="36" spans="1:9" ht="6" customHeight="1" x14ac:dyDescent="0.2">
      <c r="A36" s="125"/>
      <c r="B36" s="203"/>
      <c r="C36" s="203"/>
      <c r="D36" s="203"/>
      <c r="E36" s="203"/>
      <c r="F36" s="203"/>
      <c r="G36" s="205"/>
      <c r="H36" s="205"/>
      <c r="I36" s="205"/>
    </row>
    <row r="37" spans="1:9" ht="13.5" thickBot="1" x14ac:dyDescent="0.25">
      <c r="A37" s="125"/>
      <c r="B37" s="203"/>
      <c r="C37" s="203"/>
      <c r="D37" s="203"/>
      <c r="E37" s="203"/>
      <c r="F37" s="124" t="s">
        <v>324</v>
      </c>
      <c r="G37" s="37">
        <f>SUM(G9,G23,G32,G34)</f>
        <v>0</v>
      </c>
      <c r="H37" s="39"/>
      <c r="I37" s="37">
        <f>SUM(I9,I23,I32,I34)</f>
        <v>0</v>
      </c>
    </row>
    <row r="38" spans="1:9" ht="6" customHeight="1" x14ac:dyDescent="0.2">
      <c r="A38" s="125"/>
      <c r="B38" s="203"/>
      <c r="C38" s="203"/>
      <c r="D38" s="203"/>
      <c r="E38" s="270"/>
      <c r="F38" s="271"/>
      <c r="G38" s="79"/>
      <c r="H38" s="233"/>
      <c r="I38" s="80"/>
    </row>
    <row r="39" spans="1:9" x14ac:dyDescent="0.2">
      <c r="A39" s="125"/>
      <c r="B39" s="203"/>
      <c r="C39" s="203"/>
      <c r="D39" s="203"/>
      <c r="E39" s="272" t="s">
        <v>201</v>
      </c>
      <c r="F39" s="273">
        <v>999</v>
      </c>
      <c r="G39" s="508"/>
      <c r="H39" s="508"/>
      <c r="I39" s="509"/>
    </row>
    <row r="40" spans="1:9" ht="6" customHeight="1" x14ac:dyDescent="0.2">
      <c r="A40" s="125"/>
      <c r="B40" s="203"/>
      <c r="C40" s="203"/>
      <c r="D40" s="203"/>
      <c r="E40" s="274"/>
      <c r="F40" s="124"/>
      <c r="G40" s="82"/>
      <c r="H40" s="141"/>
      <c r="I40" s="81"/>
    </row>
    <row r="41" spans="1:9" ht="12.75" customHeight="1" x14ac:dyDescent="0.2">
      <c r="A41" s="125"/>
      <c r="B41" s="203"/>
      <c r="C41" s="203"/>
      <c r="D41" s="203"/>
      <c r="E41" s="274"/>
      <c r="F41" s="124" t="s">
        <v>242</v>
      </c>
      <c r="G41" s="512"/>
      <c r="H41" s="512"/>
      <c r="I41" s="513"/>
    </row>
    <row r="42" spans="1:9" ht="6" customHeight="1" thickBot="1" x14ac:dyDescent="0.25">
      <c r="A42" s="125"/>
      <c r="B42" s="203"/>
      <c r="C42" s="203"/>
      <c r="D42" s="203"/>
      <c r="E42" s="275"/>
      <c r="F42" s="276"/>
      <c r="G42" s="510"/>
      <c r="H42" s="510"/>
      <c r="I42" s="511"/>
    </row>
    <row r="43" spans="1:9" ht="11.25" customHeight="1" x14ac:dyDescent="0.2">
      <c r="A43" s="125"/>
      <c r="B43" s="203"/>
      <c r="C43" s="137" t="s">
        <v>325</v>
      </c>
      <c r="D43" s="203"/>
      <c r="E43" s="203"/>
      <c r="F43" s="203"/>
      <c r="G43" s="205"/>
      <c r="H43" s="205"/>
      <c r="I43" s="205"/>
    </row>
    <row r="44" spans="1:9" x14ac:dyDescent="0.2">
      <c r="A44" s="123" t="s">
        <v>326</v>
      </c>
      <c r="B44" s="203"/>
      <c r="C44" s="203"/>
      <c r="D44" s="203"/>
      <c r="E44" s="203"/>
      <c r="F44" s="203"/>
      <c r="G44" s="205"/>
      <c r="H44" s="205"/>
      <c r="I44" s="205"/>
    </row>
    <row r="45" spans="1:9" x14ac:dyDescent="0.2">
      <c r="A45" s="125" t="s">
        <v>327</v>
      </c>
      <c r="B45" s="203"/>
      <c r="C45" s="63"/>
      <c r="D45" s="63"/>
      <c r="E45" s="63"/>
      <c r="F45" s="63"/>
      <c r="G45" s="27"/>
      <c r="H45" s="141"/>
      <c r="I45" s="106"/>
    </row>
    <row r="46" spans="1:9" x14ac:dyDescent="0.2">
      <c r="A46" s="125"/>
      <c r="B46" s="203"/>
      <c r="C46" s="203"/>
      <c r="D46" s="203"/>
      <c r="E46" s="203"/>
      <c r="F46" s="124" t="s">
        <v>328</v>
      </c>
      <c r="G46" s="40">
        <f>SUM(G45:G45)</f>
        <v>0</v>
      </c>
      <c r="H46" s="39"/>
      <c r="I46" s="40">
        <f>SUM(I45:I45)</f>
        <v>0</v>
      </c>
    </row>
    <row r="47" spans="1:9" ht="5.0999999999999996" customHeight="1" x14ac:dyDescent="0.2">
      <c r="A47" s="125"/>
      <c r="B47" s="203"/>
      <c r="C47" s="203"/>
      <c r="D47" s="203"/>
      <c r="E47" s="203"/>
      <c r="F47" s="203"/>
      <c r="G47" s="205"/>
      <c r="H47" s="205"/>
      <c r="I47" s="205"/>
    </row>
    <row r="48" spans="1:9" x14ac:dyDescent="0.2">
      <c r="A48" s="125"/>
      <c r="B48" s="203"/>
      <c r="C48" s="203"/>
      <c r="D48" s="203"/>
      <c r="E48" s="203"/>
      <c r="F48" s="124" t="s">
        <v>329</v>
      </c>
      <c r="G48" s="37">
        <f>SUM(G37,G46)</f>
        <v>0</v>
      </c>
      <c r="H48" s="141"/>
      <c r="I48" s="37">
        <f>SUM(I37,I46)</f>
        <v>0</v>
      </c>
    </row>
    <row r="49" spans="1:9" ht="3.75" customHeight="1" x14ac:dyDescent="0.2">
      <c r="A49" s="125"/>
      <c r="B49" s="203"/>
      <c r="C49" s="203"/>
      <c r="D49" s="203"/>
      <c r="E49" s="203"/>
      <c r="F49" s="124"/>
      <c r="G49" s="39"/>
      <c r="H49" s="141"/>
      <c r="I49" s="39"/>
    </row>
    <row r="50" spans="1:9" ht="5.0999999999999996" customHeight="1" thickBot="1" x14ac:dyDescent="0.25">
      <c r="A50" s="125"/>
      <c r="B50" s="203"/>
      <c r="C50" s="203"/>
      <c r="D50" s="203"/>
      <c r="E50" s="203"/>
      <c r="F50" s="203"/>
      <c r="G50" s="205"/>
      <c r="H50" s="277"/>
      <c r="I50" s="205"/>
    </row>
    <row r="51" spans="1:9" ht="11.1" customHeight="1" x14ac:dyDescent="0.2">
      <c r="A51" s="278"/>
      <c r="B51" s="279"/>
      <c r="C51" s="279"/>
      <c r="D51" s="280" t="s">
        <v>330</v>
      </c>
      <c r="E51" s="279"/>
      <c r="F51" s="279"/>
      <c r="G51" s="281"/>
      <c r="H51" s="196"/>
      <c r="I51" s="282"/>
    </row>
    <row r="52" spans="1:9" ht="11.1" customHeight="1" x14ac:dyDescent="0.2">
      <c r="A52" s="283"/>
      <c r="B52" s="196"/>
      <c r="C52" s="196"/>
      <c r="D52" s="284" t="s">
        <v>331</v>
      </c>
      <c r="E52" s="196"/>
      <c r="F52" s="196"/>
      <c r="G52" s="204"/>
      <c r="H52" s="196"/>
      <c r="I52" s="285"/>
    </row>
    <row r="53" spans="1:9" x14ac:dyDescent="0.2">
      <c r="A53" s="286" t="s">
        <v>332</v>
      </c>
      <c r="B53" s="203"/>
      <c r="C53" s="203"/>
      <c r="D53" s="267"/>
      <c r="E53" s="267"/>
      <c r="F53" s="267"/>
      <c r="G53" s="40">
        <f>G37</f>
        <v>0</v>
      </c>
      <c r="H53" s="210"/>
      <c r="I53" s="285"/>
    </row>
    <row r="54" spans="1:9" x14ac:dyDescent="0.2">
      <c r="A54" s="286" t="s">
        <v>333</v>
      </c>
      <c r="B54" s="203"/>
      <c r="C54" s="203"/>
      <c r="D54" s="269"/>
      <c r="E54" s="269"/>
      <c r="F54" s="269"/>
      <c r="G54" s="178">
        <f>'Page 5'!F42*-1</f>
        <v>0</v>
      </c>
      <c r="H54" s="210"/>
      <c r="I54" s="285"/>
    </row>
    <row r="55" spans="1:9" x14ac:dyDescent="0.2">
      <c r="A55" s="286" t="s">
        <v>334</v>
      </c>
      <c r="B55" s="203"/>
      <c r="C55" s="267"/>
      <c r="D55" s="267"/>
      <c r="E55" s="267"/>
      <c r="F55" s="267"/>
      <c r="G55" s="178">
        <f>SUM(G53:G54)</f>
        <v>0</v>
      </c>
      <c r="H55" s="210"/>
      <c r="I55" s="285"/>
    </row>
    <row r="56" spans="1:9" x14ac:dyDescent="0.2">
      <c r="A56" s="286" t="s">
        <v>335</v>
      </c>
      <c r="B56" s="203"/>
      <c r="C56" s="203"/>
      <c r="D56" s="269"/>
      <c r="E56" s="269"/>
      <c r="F56" s="269"/>
      <c r="G56" s="178">
        <f>G46</f>
        <v>0</v>
      </c>
      <c r="H56" s="210"/>
      <c r="I56" s="285"/>
    </row>
    <row r="57" spans="1:9" x14ac:dyDescent="0.2">
      <c r="A57" s="286" t="s">
        <v>336</v>
      </c>
      <c r="B57" s="203"/>
      <c r="C57" s="203"/>
      <c r="D57" s="269"/>
      <c r="E57" s="269"/>
      <c r="F57" s="269"/>
      <c r="G57" s="178">
        <f>'Page 5'!F50*-1</f>
        <v>0</v>
      </c>
      <c r="H57" s="210"/>
      <c r="I57" s="285"/>
    </row>
    <row r="58" spans="1:9" x14ac:dyDescent="0.2">
      <c r="A58" s="286" t="s">
        <v>337</v>
      </c>
      <c r="B58" s="203"/>
      <c r="C58" s="203"/>
      <c r="D58" s="268"/>
      <c r="E58" s="269"/>
      <c r="F58" s="269"/>
      <c r="G58" s="178">
        <f>'Page 5'!F62*-1</f>
        <v>0</v>
      </c>
      <c r="H58" s="210"/>
      <c r="I58" s="285"/>
    </row>
    <row r="59" spans="1:9" x14ac:dyDescent="0.2">
      <c r="A59" s="287" t="s">
        <v>338</v>
      </c>
      <c r="B59" s="203"/>
      <c r="C59" s="203"/>
      <c r="D59" s="203"/>
      <c r="E59" s="268"/>
      <c r="F59" s="269"/>
      <c r="G59" s="178">
        <f>'Page 6 '!I27+'Cem 2'!I27+'Cem 3'!I27+'Cem 4'!I27+'Cem 5'!I27</f>
        <v>0</v>
      </c>
      <c r="H59" s="210"/>
      <c r="I59" s="285"/>
    </row>
    <row r="60" spans="1:9" x14ac:dyDescent="0.2">
      <c r="A60" s="287" t="s">
        <v>339</v>
      </c>
      <c r="B60" s="203"/>
      <c r="C60" s="203"/>
      <c r="D60" s="203"/>
      <c r="E60" s="268"/>
      <c r="F60" s="269"/>
      <c r="G60" s="25"/>
      <c r="H60" s="210"/>
      <c r="I60" s="285"/>
    </row>
    <row r="61" spans="1:9" x14ac:dyDescent="0.2">
      <c r="A61" s="287" t="s">
        <v>340</v>
      </c>
      <c r="B61" s="203"/>
      <c r="C61" s="203"/>
      <c r="D61" s="203"/>
      <c r="E61" s="268"/>
      <c r="F61" s="269"/>
      <c r="G61" s="25"/>
      <c r="H61" s="210"/>
      <c r="I61" s="285"/>
    </row>
    <row r="62" spans="1:9" x14ac:dyDescent="0.2">
      <c r="A62" s="286" t="s">
        <v>341</v>
      </c>
      <c r="B62" s="203"/>
      <c r="C62" s="203"/>
      <c r="D62" s="267"/>
      <c r="E62" s="269"/>
      <c r="F62" s="269"/>
      <c r="G62" s="25"/>
      <c r="H62" s="210"/>
      <c r="I62" s="285"/>
    </row>
    <row r="63" spans="1:9" x14ac:dyDescent="0.2">
      <c r="A63" s="287" t="s">
        <v>342</v>
      </c>
      <c r="B63" s="203"/>
      <c r="C63" s="203"/>
      <c r="D63" s="267"/>
      <c r="E63" s="267"/>
      <c r="F63" s="267"/>
      <c r="G63" s="41">
        <f>SUM(G55:G62)</f>
        <v>0</v>
      </c>
      <c r="H63" s="210"/>
      <c r="I63" s="285"/>
    </row>
    <row r="64" spans="1:9" x14ac:dyDescent="0.2">
      <c r="A64" s="287" t="s">
        <v>343</v>
      </c>
      <c r="B64" s="203"/>
      <c r="C64" s="203"/>
      <c r="D64" s="267"/>
      <c r="E64" s="267"/>
      <c r="F64" s="267"/>
      <c r="G64" s="42">
        <f>'Page 1'!H26+'Page 6 '!I46+'Cem 2'!I46+'Cem 3'!I46+'Cem 4'!I46+'Cem 5'!I46</f>
        <v>0</v>
      </c>
      <c r="H64" s="210"/>
      <c r="I64" s="285"/>
    </row>
    <row r="65" spans="1:9" x14ac:dyDescent="0.2">
      <c r="A65" s="287" t="s">
        <v>344</v>
      </c>
      <c r="B65" s="203"/>
      <c r="C65" s="267"/>
      <c r="D65" s="267"/>
      <c r="E65" s="267"/>
      <c r="F65" s="267"/>
      <c r="G65" s="41">
        <f>G63-G64</f>
        <v>0</v>
      </c>
      <c r="H65" s="210"/>
      <c r="I65" s="285"/>
    </row>
    <row r="66" spans="1:9" ht="12" customHeight="1" x14ac:dyDescent="0.2">
      <c r="A66" s="514" t="s">
        <v>345</v>
      </c>
      <c r="B66" s="515"/>
      <c r="C66" s="515"/>
      <c r="D66" s="515"/>
      <c r="E66" s="515"/>
      <c r="F66" s="515"/>
      <c r="G66" s="515"/>
      <c r="H66" s="515"/>
      <c r="I66" s="516"/>
    </row>
    <row r="67" spans="1:9" ht="12" customHeight="1" x14ac:dyDescent="0.2">
      <c r="A67" s="514" t="s">
        <v>346</v>
      </c>
      <c r="B67" s="515"/>
      <c r="C67" s="515"/>
      <c r="D67" s="515"/>
      <c r="E67" s="515"/>
      <c r="F67" s="515"/>
      <c r="G67" s="515"/>
      <c r="H67" s="515"/>
      <c r="I67" s="516"/>
    </row>
    <row r="68" spans="1:9" ht="18" customHeight="1" x14ac:dyDescent="0.2">
      <c r="A68" s="288" t="s">
        <v>347</v>
      </c>
      <c r="B68" s="196"/>
      <c r="C68" s="196"/>
      <c r="D68" s="196"/>
      <c r="E68" s="196"/>
      <c r="F68" s="196"/>
      <c r="G68" s="43"/>
      <c r="H68" s="210"/>
      <c r="I68" s="285"/>
    </row>
    <row r="69" spans="1:9" ht="15" customHeight="1" thickBot="1" x14ac:dyDescent="0.25">
      <c r="A69" s="289" t="s">
        <v>619</v>
      </c>
      <c r="B69" s="290"/>
      <c r="C69" s="290"/>
      <c r="D69" s="290"/>
      <c r="E69" s="290"/>
      <c r="F69" s="290"/>
      <c r="G69" s="291"/>
      <c r="H69" s="292"/>
      <c r="I69" s="293"/>
    </row>
    <row r="70" spans="1:9" ht="5.0999999999999996" customHeight="1" thickBot="1" x14ac:dyDescent="0.25">
      <c r="A70" s="196"/>
      <c r="B70" s="196"/>
      <c r="C70" s="196"/>
      <c r="D70" s="196"/>
      <c r="E70" s="196"/>
      <c r="F70" s="196"/>
      <c r="G70" s="204"/>
      <c r="H70" s="196"/>
      <c r="I70" s="204"/>
    </row>
    <row r="71" spans="1:9" ht="12.95" customHeight="1" thickTop="1" x14ac:dyDescent="0.2">
      <c r="A71" s="501" t="s">
        <v>348</v>
      </c>
      <c r="B71" s="502"/>
      <c r="C71" s="502"/>
      <c r="D71" s="502"/>
      <c r="E71" s="502"/>
      <c r="F71" s="502"/>
      <c r="G71" s="502"/>
      <c r="H71" s="502"/>
      <c r="I71" s="503"/>
    </row>
    <row r="72" spans="1:9" ht="15" customHeight="1" thickBot="1" x14ac:dyDescent="0.25">
      <c r="A72" s="504" t="s">
        <v>349</v>
      </c>
      <c r="B72" s="505"/>
      <c r="C72" s="505"/>
      <c r="D72" s="66">
        <f>'Page 5'!F33</f>
        <v>0</v>
      </c>
      <c r="E72" s="506" t="s">
        <v>350</v>
      </c>
      <c r="F72" s="506"/>
      <c r="G72" s="506"/>
      <c r="H72" s="506"/>
      <c r="I72" s="507"/>
    </row>
    <row r="73" spans="1:9" ht="15.75" customHeight="1" thickBot="1" x14ac:dyDescent="0.25">
      <c r="A73" s="496" t="s">
        <v>351</v>
      </c>
      <c r="B73" s="497"/>
      <c r="C73" s="497"/>
      <c r="D73" s="65">
        <f>IFERROR(D72/G9,0)</f>
        <v>0</v>
      </c>
      <c r="E73" s="294"/>
      <c r="F73" s="294"/>
      <c r="G73" s="294"/>
      <c r="H73" s="294"/>
      <c r="I73" s="295"/>
    </row>
    <row r="74" spans="1:9" ht="4.5" customHeight="1" thickBot="1" x14ac:dyDescent="0.25">
      <c r="A74" s="498"/>
      <c r="B74" s="499"/>
      <c r="C74" s="499"/>
      <c r="D74" s="296"/>
      <c r="E74" s="297"/>
      <c r="F74" s="297"/>
      <c r="G74" s="298"/>
      <c r="H74" s="297"/>
      <c r="I74" s="299"/>
    </row>
    <row r="75" spans="1:9" ht="13.5" thickTop="1" x14ac:dyDescent="0.2"/>
    <row r="78" spans="1:9" x14ac:dyDescent="0.2">
      <c r="D78" s="137"/>
    </row>
  </sheetData>
  <sheetProtection algorithmName="SHA-512" hashValue="Fq44WB0J7ruYcwHscfdoqFbVMThqX8cHPxniPc7p/0hdZSs2JhFyZHuKbPJMcPRKrBVUyWsO+ASQCeuYT4dYKA==" saltValue="iyS5xt6HzFYe6jzAPy/arw==" spinCount="100000" sheet="1" selectLockedCells="1"/>
  <mergeCells count="14">
    <mergeCell ref="A1:I1"/>
    <mergeCell ref="A3:J3"/>
    <mergeCell ref="A73:C73"/>
    <mergeCell ref="A74:C74"/>
    <mergeCell ref="A4:I4"/>
    <mergeCell ref="C29:F29"/>
    <mergeCell ref="A71:I71"/>
    <mergeCell ref="A72:C72"/>
    <mergeCell ref="E72:I72"/>
    <mergeCell ref="G39:I39"/>
    <mergeCell ref="G42:I42"/>
    <mergeCell ref="G41:I41"/>
    <mergeCell ref="A66:I66"/>
    <mergeCell ref="A67:I67"/>
  </mergeCells>
  <phoneticPr fontId="2" type="noConversion"/>
  <conditionalFormatting sqref="D74">
    <cfRule type="cellIs" dxfId="1" priority="2" operator="lessThan">
      <formula>0%</formula>
    </cfRule>
    <cfRule type="cellIs" dxfId="0" priority="3" operator="greaterThan">
      <formula>0%</formula>
    </cfRule>
  </conditionalFormatting>
  <pageMargins left="0.25" right="0.25" top="0.25" bottom="0.5" header="0.25" footer="0.25"/>
  <pageSetup scale="85" orientation="portrait" r:id="rId1"/>
  <headerFooter>
    <oddFooter>&amp;L&amp;8(revised 8/23)&amp;R4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J70"/>
  <sheetViews>
    <sheetView showGridLines="0" zoomScaleNormal="100" workbookViewId="0">
      <selection activeCell="F7" sqref="F7"/>
    </sheetView>
  </sheetViews>
  <sheetFormatPr defaultColWidth="8.85546875" defaultRowHeight="12.75" x14ac:dyDescent="0.2"/>
  <cols>
    <col min="1" max="1" width="12.7109375" style="208" customWidth="1"/>
    <col min="2" max="3" width="12.7109375" style="120" customWidth="1"/>
    <col min="4" max="5" width="11" style="120" customWidth="1"/>
    <col min="6" max="6" width="15.7109375" style="120" customWidth="1"/>
    <col min="7" max="7" width="1.85546875" style="120" customWidth="1"/>
    <col min="8" max="8" width="16.7109375" style="120" customWidth="1"/>
    <col min="9" max="9" width="12.7109375" style="120" customWidth="1"/>
    <col min="10" max="16384" width="8.85546875" style="120"/>
  </cols>
  <sheetData>
    <row r="1" spans="1:10" ht="13.9" customHeight="1" x14ac:dyDescent="0.2">
      <c r="B1" s="200" t="s">
        <v>352</v>
      </c>
      <c r="C1" s="119"/>
      <c r="E1" s="119"/>
      <c r="H1" s="119"/>
    </row>
    <row r="2" spans="1:10" s="127" customFormat="1" ht="15" customHeight="1" x14ac:dyDescent="0.2">
      <c r="A2" s="125"/>
      <c r="B2" s="473"/>
      <c r="C2" s="473"/>
      <c r="D2" s="473"/>
      <c r="E2" s="473"/>
      <c r="F2" s="124" t="s">
        <v>179</v>
      </c>
      <c r="G2" s="203"/>
      <c r="H2" s="198">
        <f>'Page 1'!H7</f>
        <v>0</v>
      </c>
    </row>
    <row r="3" spans="1:10" ht="15" customHeight="1" thickBot="1" x14ac:dyDescent="0.25">
      <c r="A3" s="478" t="s">
        <v>244</v>
      </c>
      <c r="B3" s="478"/>
      <c r="C3" s="478"/>
      <c r="D3" s="478"/>
      <c r="E3" s="478"/>
      <c r="F3" s="478"/>
      <c r="G3" s="478"/>
      <c r="H3" s="478"/>
      <c r="I3" s="200"/>
      <c r="J3" s="200"/>
    </row>
    <row r="4" spans="1:10" ht="15" customHeight="1" thickTop="1" thickBot="1" x14ac:dyDescent="0.25">
      <c r="A4" s="481" t="s">
        <v>353</v>
      </c>
      <c r="B4" s="481"/>
      <c r="C4" s="481"/>
      <c r="D4" s="481"/>
      <c r="E4" s="481"/>
      <c r="F4" s="481"/>
      <c r="G4" s="234"/>
      <c r="H4" s="234"/>
      <c r="I4" s="231"/>
    </row>
    <row r="5" spans="1:10" ht="12.4" customHeight="1" thickTop="1" x14ac:dyDescent="0.2">
      <c r="A5" s="125"/>
      <c r="B5" s="127"/>
      <c r="C5" s="137" t="s">
        <v>354</v>
      </c>
      <c r="D5" s="127"/>
      <c r="E5" s="127"/>
      <c r="F5" s="141" t="s">
        <v>290</v>
      </c>
      <c r="G5" s="137"/>
      <c r="H5" s="141" t="s">
        <v>291</v>
      </c>
    </row>
    <row r="6" spans="1:10" ht="12.4" customHeight="1" x14ac:dyDescent="0.2">
      <c r="A6" s="123" t="s">
        <v>355</v>
      </c>
      <c r="B6" s="127"/>
      <c r="C6" s="127"/>
      <c r="D6" s="127"/>
      <c r="E6" s="127"/>
      <c r="F6" s="141" t="s">
        <v>293</v>
      </c>
      <c r="G6" s="137"/>
      <c r="H6" s="141" t="s">
        <v>294</v>
      </c>
    </row>
    <row r="7" spans="1:10" ht="12.4" customHeight="1" x14ac:dyDescent="0.2">
      <c r="A7" s="125" t="s">
        <v>356</v>
      </c>
      <c r="B7" s="127"/>
      <c r="C7" s="174"/>
      <c r="D7" s="174"/>
      <c r="E7" s="174"/>
      <c r="F7" s="27"/>
      <c r="G7" s="141"/>
      <c r="H7" s="106"/>
    </row>
    <row r="8" spans="1:10" ht="12.4" customHeight="1" x14ac:dyDescent="0.2">
      <c r="A8" s="125" t="s">
        <v>357</v>
      </c>
      <c r="B8" s="174"/>
      <c r="C8" s="179"/>
      <c r="D8" s="179"/>
      <c r="E8" s="179"/>
      <c r="F8" s="25"/>
      <c r="G8" s="141"/>
      <c r="H8" s="105"/>
    </row>
    <row r="9" spans="1:10" ht="12.4" customHeight="1" x14ac:dyDescent="0.2">
      <c r="A9" s="125" t="s">
        <v>358</v>
      </c>
      <c r="B9" s="127"/>
      <c r="C9" s="179"/>
      <c r="D9" s="179"/>
      <c r="E9" s="179"/>
      <c r="F9" s="25"/>
      <c r="G9" s="141"/>
      <c r="H9" s="105"/>
    </row>
    <row r="10" spans="1:10" ht="12.4" customHeight="1" x14ac:dyDescent="0.2">
      <c r="A10" s="125" t="s">
        <v>359</v>
      </c>
      <c r="B10" s="127"/>
      <c r="C10" s="174"/>
      <c r="D10" s="174"/>
      <c r="E10" s="174"/>
      <c r="F10" s="25"/>
      <c r="G10" s="141"/>
      <c r="H10" s="105"/>
    </row>
    <row r="11" spans="1:10" ht="12.4" customHeight="1" x14ac:dyDescent="0.2">
      <c r="A11" s="125" t="s">
        <v>360</v>
      </c>
      <c r="B11" s="174"/>
      <c r="C11" s="179"/>
      <c r="D11" s="179"/>
      <c r="E11" s="179"/>
      <c r="F11" s="25"/>
      <c r="G11" s="141"/>
      <c r="H11" s="105"/>
    </row>
    <row r="12" spans="1:10" ht="12.4" customHeight="1" x14ac:dyDescent="0.2">
      <c r="A12" s="125" t="s">
        <v>361</v>
      </c>
      <c r="B12" s="235"/>
      <c r="C12" s="179"/>
      <c r="D12" s="179"/>
      <c r="E12" s="179"/>
      <c r="F12" s="25"/>
      <c r="G12" s="141"/>
      <c r="H12" s="105"/>
    </row>
    <row r="13" spans="1:10" ht="12.4" customHeight="1" x14ac:dyDescent="0.2">
      <c r="A13" s="125" t="s">
        <v>362</v>
      </c>
      <c r="B13" s="174"/>
      <c r="C13" s="179"/>
      <c r="D13" s="179"/>
      <c r="E13" s="179"/>
      <c r="F13" s="25"/>
      <c r="G13" s="141"/>
      <c r="H13" s="105"/>
    </row>
    <row r="14" spans="1:10" ht="12.4" customHeight="1" x14ac:dyDescent="0.2">
      <c r="A14" s="125"/>
      <c r="B14" s="127"/>
      <c r="C14" s="127"/>
      <c r="D14" s="127"/>
      <c r="E14" s="124" t="s">
        <v>363</v>
      </c>
      <c r="F14" s="177">
        <f>SUM(F7:F13)</f>
        <v>0</v>
      </c>
      <c r="G14" s="141"/>
      <c r="H14" s="177">
        <f>SUM(H7:H13)</f>
        <v>0</v>
      </c>
    </row>
    <row r="15" spans="1:10" ht="12.4" customHeight="1" x14ac:dyDescent="0.2">
      <c r="A15" s="125"/>
      <c r="B15" s="127"/>
      <c r="C15" s="137" t="s">
        <v>364</v>
      </c>
      <c r="D15" s="127"/>
      <c r="E15" s="127"/>
      <c r="F15" s="175"/>
      <c r="G15" s="175"/>
      <c r="H15" s="175"/>
    </row>
    <row r="16" spans="1:10" ht="12.4" customHeight="1" x14ac:dyDescent="0.2">
      <c r="A16" s="123" t="s">
        <v>365</v>
      </c>
      <c r="B16" s="127"/>
      <c r="C16" s="127"/>
      <c r="D16" s="127"/>
      <c r="E16" s="127"/>
      <c r="F16" s="175"/>
      <c r="G16" s="175"/>
      <c r="H16" s="175"/>
    </row>
    <row r="17" spans="1:8" ht="12.4" customHeight="1" x14ac:dyDescent="0.2">
      <c r="A17" s="125" t="s">
        <v>366</v>
      </c>
      <c r="B17" s="174"/>
      <c r="C17" s="174"/>
      <c r="D17" s="174"/>
      <c r="E17" s="174"/>
      <c r="F17" s="27"/>
      <c r="G17" s="141"/>
      <c r="H17" s="106"/>
    </row>
    <row r="18" spans="1:8" ht="12.4" customHeight="1" x14ac:dyDescent="0.2">
      <c r="A18" s="125" t="s">
        <v>367</v>
      </c>
      <c r="B18" s="179"/>
      <c r="C18" s="179"/>
      <c r="D18" s="179"/>
      <c r="E18" s="179"/>
      <c r="F18" s="25"/>
      <c r="G18" s="141"/>
      <c r="H18" s="105"/>
    </row>
    <row r="19" spans="1:8" ht="12.4" customHeight="1" x14ac:dyDescent="0.2">
      <c r="A19" s="125"/>
      <c r="B19" s="127"/>
      <c r="C19" s="127"/>
      <c r="D19" s="127"/>
      <c r="E19" s="124" t="s">
        <v>368</v>
      </c>
      <c r="F19" s="177">
        <f>SUM(F17:F18)</f>
        <v>0</v>
      </c>
      <c r="G19" s="141"/>
      <c r="H19" s="177">
        <f>SUM(H17:H18)</f>
        <v>0</v>
      </c>
    </row>
    <row r="20" spans="1:8" ht="12.4" customHeight="1" x14ac:dyDescent="0.2">
      <c r="A20" s="125"/>
      <c r="B20" s="127"/>
      <c r="C20" s="137" t="s">
        <v>369</v>
      </c>
      <c r="D20" s="127"/>
      <c r="E20" s="127"/>
      <c r="F20" s="175"/>
      <c r="G20" s="175"/>
      <c r="H20" s="175"/>
    </row>
    <row r="21" spans="1:8" ht="12.4" customHeight="1" x14ac:dyDescent="0.2">
      <c r="A21" s="125" t="s">
        <v>370</v>
      </c>
      <c r="B21" s="174"/>
      <c r="C21" s="174"/>
      <c r="D21" s="174"/>
      <c r="E21" s="174"/>
      <c r="F21" s="27"/>
      <c r="G21" s="141"/>
      <c r="H21" s="106"/>
    </row>
    <row r="22" spans="1:8" ht="6.75" customHeight="1" x14ac:dyDescent="0.2">
      <c r="A22" s="125"/>
      <c r="B22" s="127"/>
      <c r="C22" s="127"/>
      <c r="D22" s="127"/>
      <c r="E22" s="127"/>
      <c r="F22" s="141"/>
      <c r="G22" s="141"/>
      <c r="H22" s="141"/>
    </row>
    <row r="23" spans="1:8" ht="12.4" customHeight="1" x14ac:dyDescent="0.2">
      <c r="A23" s="125"/>
      <c r="B23" s="127"/>
      <c r="C23" s="137" t="s">
        <v>371</v>
      </c>
      <c r="D23" s="127"/>
      <c r="E23" s="127"/>
      <c r="F23" s="175"/>
      <c r="G23" s="175"/>
      <c r="H23" s="175"/>
    </row>
    <row r="24" spans="1:8" ht="12.4" customHeight="1" x14ac:dyDescent="0.2">
      <c r="A24" s="123" t="s">
        <v>372</v>
      </c>
      <c r="B24" s="127"/>
      <c r="C24" s="127"/>
      <c r="D24" s="127"/>
      <c r="E24" s="127"/>
      <c r="F24" s="175"/>
      <c r="G24" s="175"/>
      <c r="H24" s="175"/>
    </row>
    <row r="25" spans="1:8" ht="12.4" customHeight="1" x14ac:dyDescent="0.2">
      <c r="A25" s="125" t="s">
        <v>373</v>
      </c>
      <c r="B25" s="127"/>
      <c r="C25" s="127"/>
      <c r="D25" s="127"/>
      <c r="E25" s="127"/>
      <c r="F25" s="27"/>
      <c r="G25" s="141"/>
      <c r="H25" s="106"/>
    </row>
    <row r="26" spans="1:8" ht="12.4" customHeight="1" x14ac:dyDescent="0.2">
      <c r="A26" s="125" t="s">
        <v>374</v>
      </c>
      <c r="B26" s="179"/>
      <c r="C26" s="179"/>
      <c r="D26" s="179"/>
      <c r="E26" s="179"/>
      <c r="F26" s="25"/>
      <c r="G26" s="141"/>
      <c r="H26" s="105"/>
    </row>
    <row r="27" spans="1:8" ht="12.4" customHeight="1" x14ac:dyDescent="0.2">
      <c r="A27" s="125" t="s">
        <v>375</v>
      </c>
      <c r="B27" s="179"/>
      <c r="C27" s="179"/>
      <c r="D27" s="179"/>
      <c r="E27" s="179"/>
      <c r="F27" s="25"/>
      <c r="G27" s="141"/>
      <c r="H27" s="105"/>
    </row>
    <row r="28" spans="1:8" ht="12.4" customHeight="1" x14ac:dyDescent="0.2">
      <c r="A28" s="125" t="s">
        <v>376</v>
      </c>
      <c r="B28" s="179"/>
      <c r="C28" s="179"/>
      <c r="D28" s="179"/>
      <c r="E28" s="179"/>
      <c r="F28" s="25"/>
      <c r="G28" s="141"/>
      <c r="H28" s="105"/>
    </row>
    <row r="29" spans="1:8" ht="12.4" customHeight="1" x14ac:dyDescent="0.2">
      <c r="A29" s="125"/>
      <c r="B29" s="127"/>
      <c r="C29" s="127"/>
      <c r="D29" s="127"/>
      <c r="E29" s="124" t="s">
        <v>377</v>
      </c>
      <c r="F29" s="177">
        <f>SUM(F25:F28)</f>
        <v>0</v>
      </c>
      <c r="G29" s="141"/>
      <c r="H29" s="177">
        <f>SUM(H25:H28)</f>
        <v>0</v>
      </c>
    </row>
    <row r="30" spans="1:8" ht="12.4" customHeight="1" x14ac:dyDescent="0.2">
      <c r="A30" s="125"/>
      <c r="B30" s="127"/>
      <c r="C30" s="137" t="s">
        <v>378</v>
      </c>
      <c r="D30" s="127"/>
      <c r="E30" s="127"/>
      <c r="F30" s="175"/>
      <c r="G30" s="175"/>
      <c r="H30" s="175"/>
    </row>
    <row r="31" spans="1:8" ht="12.4" customHeight="1" x14ac:dyDescent="0.2">
      <c r="A31" s="123" t="s">
        <v>379</v>
      </c>
      <c r="B31" s="127"/>
      <c r="C31" s="127"/>
      <c r="D31" s="127"/>
      <c r="E31" s="127"/>
      <c r="F31" s="175"/>
      <c r="G31" s="175"/>
      <c r="H31" s="175"/>
    </row>
    <row r="32" spans="1:8" ht="12.4" customHeight="1" x14ac:dyDescent="0.2">
      <c r="A32" s="125" t="s">
        <v>380</v>
      </c>
      <c r="B32" s="127"/>
      <c r="C32" s="174"/>
      <c r="D32" s="174"/>
      <c r="E32" s="174"/>
      <c r="F32" s="27"/>
      <c r="G32" s="141"/>
      <c r="H32" s="106"/>
    </row>
    <row r="33" spans="1:8" ht="12.4" customHeight="1" x14ac:dyDescent="0.2">
      <c r="A33" s="523" t="s">
        <v>381</v>
      </c>
      <c r="B33" s="523"/>
      <c r="C33" s="523"/>
      <c r="D33" s="523"/>
      <c r="E33" s="179"/>
      <c r="F33" s="25"/>
      <c r="G33" s="141"/>
      <c r="H33" s="105"/>
    </row>
    <row r="34" spans="1:8" ht="12.4" customHeight="1" x14ac:dyDescent="0.2">
      <c r="A34" s="125" t="s">
        <v>382</v>
      </c>
      <c r="B34" s="127"/>
      <c r="C34" s="174"/>
      <c r="D34" s="174"/>
      <c r="E34" s="174"/>
      <c r="F34" s="25"/>
      <c r="G34" s="141"/>
      <c r="H34" s="105"/>
    </row>
    <row r="35" spans="1:8" ht="12.4" hidden="1" customHeight="1" x14ac:dyDescent="0.2">
      <c r="A35" s="125" t="s">
        <v>383</v>
      </c>
      <c r="B35" s="127"/>
      <c r="C35" s="174"/>
      <c r="D35" s="174"/>
      <c r="E35" s="174"/>
      <c r="F35" s="27"/>
      <c r="G35" s="141"/>
      <c r="H35" s="106"/>
    </row>
    <row r="36" spans="1:8" ht="12.4" customHeight="1" x14ac:dyDescent="0.2">
      <c r="A36" s="125" t="s">
        <v>384</v>
      </c>
      <c r="B36" s="174"/>
      <c r="C36" s="174"/>
      <c r="D36" s="174"/>
      <c r="E36" s="174"/>
      <c r="F36" s="25"/>
      <c r="G36" s="141"/>
      <c r="H36" s="105"/>
    </row>
    <row r="37" spans="1:8" ht="12.4" customHeight="1" x14ac:dyDescent="0.2">
      <c r="A37" s="125"/>
      <c r="B37" s="127"/>
      <c r="C37" s="127"/>
      <c r="D37" s="127"/>
      <c r="E37" s="124" t="s">
        <v>385</v>
      </c>
      <c r="F37" s="177">
        <f>SUM(F32:F36)</f>
        <v>0</v>
      </c>
      <c r="G37" s="141"/>
      <c r="H37" s="177">
        <f>SUM(H32:H36)</f>
        <v>0</v>
      </c>
    </row>
    <row r="38" spans="1:8" ht="6.75" customHeight="1" x14ac:dyDescent="0.2">
      <c r="A38" s="125"/>
      <c r="B38" s="127"/>
      <c r="C38" s="127"/>
      <c r="D38" s="127"/>
      <c r="E38" s="124"/>
      <c r="F38" s="141"/>
      <c r="G38" s="141"/>
      <c r="H38" s="141"/>
    </row>
    <row r="39" spans="1:8" ht="12.4" customHeight="1" x14ac:dyDescent="0.2">
      <c r="A39" s="125"/>
      <c r="B39" s="127"/>
      <c r="C39" s="137" t="s">
        <v>386</v>
      </c>
      <c r="D39" s="127"/>
      <c r="E39" s="127"/>
      <c r="F39" s="175"/>
      <c r="G39" s="175"/>
      <c r="H39" s="175"/>
    </row>
    <row r="40" spans="1:8" ht="12.4" customHeight="1" x14ac:dyDescent="0.2">
      <c r="A40" s="123" t="s">
        <v>387</v>
      </c>
      <c r="B40" s="130"/>
      <c r="C40" s="127"/>
      <c r="D40" s="127"/>
      <c r="E40" s="174"/>
      <c r="F40" s="27"/>
      <c r="G40" s="141"/>
      <c r="H40" s="106"/>
    </row>
    <row r="41" spans="1:8" ht="12.4" customHeight="1" x14ac:dyDescent="0.2">
      <c r="A41" s="125"/>
      <c r="B41" s="127"/>
      <c r="C41" s="127"/>
      <c r="D41" s="127"/>
      <c r="E41" s="127"/>
      <c r="F41" s="175"/>
      <c r="G41" s="175"/>
      <c r="H41" s="175"/>
    </row>
    <row r="42" spans="1:8" ht="12.4" customHeight="1" x14ac:dyDescent="0.2">
      <c r="A42" s="125"/>
      <c r="B42" s="127"/>
      <c r="C42" s="127"/>
      <c r="D42" s="127"/>
      <c r="E42" s="124" t="s">
        <v>388</v>
      </c>
      <c r="F42" s="37">
        <f>SUM(F14,F19,F21,F29,F37,F40)</f>
        <v>0</v>
      </c>
      <c r="G42" s="39"/>
      <c r="H42" s="37">
        <f>SUM(H14,H19,H21,H29,H37,H40)</f>
        <v>0</v>
      </c>
    </row>
    <row r="43" spans="1:8" ht="12.4" customHeight="1" x14ac:dyDescent="0.2">
      <c r="A43" s="125"/>
      <c r="B43" s="127"/>
      <c r="C43" s="137" t="s">
        <v>389</v>
      </c>
      <c r="D43" s="127"/>
      <c r="E43" s="127"/>
      <c r="F43" s="175"/>
      <c r="G43" s="175"/>
      <c r="H43" s="175"/>
    </row>
    <row r="44" spans="1:8" ht="12.4" customHeight="1" x14ac:dyDescent="0.2">
      <c r="A44" s="123" t="s">
        <v>390</v>
      </c>
      <c r="B44" s="127"/>
      <c r="C44" s="127"/>
      <c r="D44" s="127"/>
      <c r="E44" s="127"/>
      <c r="F44" s="175"/>
      <c r="G44" s="175"/>
      <c r="H44" s="175"/>
    </row>
    <row r="45" spans="1:8" ht="12.4" customHeight="1" x14ac:dyDescent="0.2">
      <c r="A45" s="125" t="s">
        <v>391</v>
      </c>
      <c r="B45" s="127"/>
      <c r="C45" s="127"/>
      <c r="D45" s="127"/>
      <c r="E45" s="127"/>
      <c r="F45" s="27"/>
      <c r="G45" s="141"/>
      <c r="H45" s="106"/>
    </row>
    <row r="46" spans="1:8" ht="12.4" customHeight="1" x14ac:dyDescent="0.2">
      <c r="A46" s="125" t="s">
        <v>392</v>
      </c>
      <c r="B46" s="127"/>
      <c r="C46" s="179"/>
      <c r="D46" s="179"/>
      <c r="E46" s="179"/>
      <c r="F46" s="27"/>
      <c r="G46" s="141"/>
      <c r="H46" s="106"/>
    </row>
    <row r="47" spans="1:8" ht="12.4" customHeight="1" x14ac:dyDescent="0.2">
      <c r="A47" s="125" t="s">
        <v>393</v>
      </c>
      <c r="B47" s="127"/>
      <c r="C47" s="179"/>
      <c r="D47" s="179"/>
      <c r="E47" s="179"/>
      <c r="F47" s="25"/>
      <c r="G47" s="141"/>
      <c r="H47" s="105"/>
    </row>
    <row r="48" spans="1:8" ht="12.4" customHeight="1" x14ac:dyDescent="0.2">
      <c r="A48" s="125" t="s">
        <v>394</v>
      </c>
      <c r="B48" s="127"/>
      <c r="C48" s="179"/>
      <c r="D48" s="179"/>
      <c r="E48" s="179"/>
      <c r="F48" s="25"/>
      <c r="G48" s="141"/>
      <c r="H48" s="105"/>
    </row>
    <row r="49" spans="1:8" ht="12.4" customHeight="1" x14ac:dyDescent="0.2">
      <c r="A49" s="125" t="s">
        <v>395</v>
      </c>
      <c r="B49" s="127"/>
      <c r="C49" s="179"/>
      <c r="D49" s="179"/>
      <c r="E49" s="179"/>
      <c r="F49" s="25"/>
      <c r="G49" s="141"/>
      <c r="H49" s="105"/>
    </row>
    <row r="50" spans="1:8" ht="12.4" customHeight="1" x14ac:dyDescent="0.2">
      <c r="A50" s="125"/>
      <c r="B50" s="127"/>
      <c r="C50" s="127"/>
      <c r="D50" s="127"/>
      <c r="E50" s="124" t="s">
        <v>396</v>
      </c>
      <c r="F50" s="144">
        <f>SUM(F45:F49)</f>
        <v>0</v>
      </c>
      <c r="G50" s="181"/>
      <c r="H50" s="144">
        <f>SUM(H45:H49)</f>
        <v>0</v>
      </c>
    </row>
    <row r="51" spans="1:8" ht="12" customHeight="1" thickBot="1" x14ac:dyDescent="0.25">
      <c r="A51" s="125"/>
      <c r="B51" s="127"/>
      <c r="C51" s="127"/>
      <c r="D51" s="127"/>
      <c r="E51" s="124"/>
      <c r="F51" s="181"/>
      <c r="G51" s="181"/>
      <c r="H51" s="181"/>
    </row>
    <row r="52" spans="1:8" ht="6" customHeight="1" x14ac:dyDescent="0.2">
      <c r="A52" s="517" t="s">
        <v>397</v>
      </c>
      <c r="B52" s="518"/>
      <c r="C52" s="518"/>
      <c r="D52" s="519"/>
      <c r="E52" s="236"/>
      <c r="F52" s="107"/>
      <c r="G52" s="233"/>
      <c r="H52" s="80"/>
    </row>
    <row r="53" spans="1:8" ht="12.75" customHeight="1" x14ac:dyDescent="0.2">
      <c r="A53" s="520"/>
      <c r="B53" s="521"/>
      <c r="C53" s="521"/>
      <c r="D53" s="522"/>
      <c r="E53" s="237"/>
      <c r="F53" s="524" t="s">
        <v>398</v>
      </c>
      <c r="G53" s="525"/>
      <c r="H53" s="238"/>
    </row>
    <row r="54" spans="1:8" x14ac:dyDescent="0.2">
      <c r="A54" s="520"/>
      <c r="B54" s="521"/>
      <c r="C54" s="521"/>
      <c r="D54" s="522"/>
      <c r="E54" s="236"/>
      <c r="F54" s="108"/>
      <c r="G54" s="141"/>
      <c r="H54" s="81"/>
    </row>
    <row r="55" spans="1:8" x14ac:dyDescent="0.2">
      <c r="A55" s="526" t="s">
        <v>399</v>
      </c>
      <c r="B55" s="527"/>
      <c r="C55" s="527"/>
      <c r="D55" s="528"/>
      <c r="E55" s="236"/>
      <c r="F55" s="108" t="s">
        <v>202</v>
      </c>
      <c r="G55" s="508"/>
      <c r="H55" s="509"/>
    </row>
    <row r="56" spans="1:8" ht="13.5" thickBot="1" x14ac:dyDescent="0.25">
      <c r="A56" s="529"/>
      <c r="B56" s="530"/>
      <c r="C56" s="530"/>
      <c r="D56" s="531"/>
      <c r="E56" s="236"/>
      <c r="F56" s="109"/>
      <c r="G56" s="239"/>
      <c r="H56" s="240"/>
    </row>
    <row r="57" spans="1:8" ht="6" customHeight="1" x14ac:dyDescent="0.2">
      <c r="A57" s="125"/>
      <c r="B57" s="127"/>
      <c r="C57" s="127"/>
      <c r="D57" s="127"/>
      <c r="E57" s="124"/>
      <c r="F57" s="181"/>
      <c r="G57" s="181"/>
      <c r="H57" s="181"/>
    </row>
    <row r="58" spans="1:8" ht="12.4" customHeight="1" x14ac:dyDescent="0.2">
      <c r="A58" s="125"/>
      <c r="B58" s="127"/>
      <c r="C58" s="137" t="s">
        <v>400</v>
      </c>
      <c r="D58" s="127"/>
      <c r="E58" s="127"/>
      <c r="F58" s="175"/>
      <c r="G58" s="175"/>
      <c r="H58" s="175"/>
    </row>
    <row r="59" spans="1:8" ht="12.4" customHeight="1" x14ac:dyDescent="0.2">
      <c r="A59" s="123" t="s">
        <v>401</v>
      </c>
      <c r="B59" s="127"/>
      <c r="C59" s="127"/>
      <c r="D59" s="127"/>
      <c r="E59" s="127"/>
      <c r="F59" s="175"/>
      <c r="G59" s="175"/>
      <c r="H59" s="175"/>
    </row>
    <row r="60" spans="1:8" ht="12.4" customHeight="1" x14ac:dyDescent="0.2">
      <c r="A60" s="125" t="s">
        <v>402</v>
      </c>
      <c r="B60" s="127"/>
      <c r="C60" s="127"/>
      <c r="D60" s="64"/>
      <c r="E60" s="64"/>
      <c r="F60" s="27"/>
      <c r="G60" s="141"/>
      <c r="H60" s="106"/>
    </row>
    <row r="61" spans="1:8" ht="6" customHeight="1" x14ac:dyDescent="0.2">
      <c r="A61" s="125"/>
      <c r="B61" s="127"/>
      <c r="C61" s="127"/>
      <c r="D61" s="127"/>
      <c r="E61" s="127"/>
      <c r="F61" s="141"/>
      <c r="G61" s="141"/>
      <c r="H61" s="141"/>
    </row>
    <row r="62" spans="1:8" ht="12.4" customHeight="1" x14ac:dyDescent="0.2">
      <c r="A62" s="125"/>
      <c r="B62" s="127"/>
      <c r="C62" s="127"/>
      <c r="D62" s="127"/>
      <c r="E62" s="124" t="s">
        <v>403</v>
      </c>
      <c r="F62" s="177">
        <f>SUM(F60:F60)</f>
        <v>0</v>
      </c>
      <c r="G62" s="141"/>
      <c r="H62" s="177">
        <f>SUM(H60:H60)</f>
        <v>0</v>
      </c>
    </row>
    <row r="63" spans="1:8" ht="5.25" customHeight="1" x14ac:dyDescent="0.2">
      <c r="A63" s="125"/>
      <c r="B63" s="127"/>
      <c r="C63" s="127"/>
      <c r="D63" s="127"/>
      <c r="E63" s="127"/>
      <c r="F63" s="175"/>
      <c r="G63" s="175"/>
      <c r="H63" s="175"/>
    </row>
    <row r="64" spans="1:8" x14ac:dyDescent="0.2">
      <c r="A64" s="125"/>
      <c r="B64" s="127"/>
      <c r="C64" s="127"/>
      <c r="D64" s="127"/>
      <c r="E64" s="124" t="s">
        <v>404</v>
      </c>
      <c r="F64" s="37">
        <f>SUM(F42,F50,F62)</f>
        <v>0</v>
      </c>
      <c r="G64" s="141"/>
      <c r="H64" s="37">
        <f>SUM(H42,H50,H62)</f>
        <v>0</v>
      </c>
    </row>
    <row r="65" spans="1:1" x14ac:dyDescent="0.2">
      <c r="A65" s="241"/>
    </row>
    <row r="66" spans="1:1" x14ac:dyDescent="0.2">
      <c r="A66" s="242"/>
    </row>
    <row r="67" spans="1:1" x14ac:dyDescent="0.2">
      <c r="A67" s="243"/>
    </row>
    <row r="68" spans="1:1" x14ac:dyDescent="0.2">
      <c r="A68" s="243"/>
    </row>
    <row r="69" spans="1:1" x14ac:dyDescent="0.2">
      <c r="A69" s="243"/>
    </row>
    <row r="70" spans="1:1" x14ac:dyDescent="0.15">
      <c r="A70" s="244"/>
    </row>
  </sheetData>
  <sheetProtection algorithmName="SHA-512" hashValue="vH/2P6mF2GwodaZgIHLDLLcfgqzG3t0j+2EwdlAr/5rQyFXoBNVxYWJoceGv4do8GOiVm7Tx3f2G0R7cHwQV9Q==" saltValue="QqX8//MRkhfUNb2jCiLEWQ==" spinCount="100000" sheet="1" selectLockedCells="1"/>
  <mergeCells count="8">
    <mergeCell ref="B2:E2"/>
    <mergeCell ref="A4:F4"/>
    <mergeCell ref="A52:D54"/>
    <mergeCell ref="A33:D33"/>
    <mergeCell ref="G55:H55"/>
    <mergeCell ref="F53:G53"/>
    <mergeCell ref="A55:D56"/>
    <mergeCell ref="A3:H3"/>
  </mergeCells>
  <phoneticPr fontId="2" type="noConversion"/>
  <pageMargins left="0.25" right="0.25" top="0.25" bottom="0.5" header="0" footer="0.25"/>
  <pageSetup orientation="portrait" r:id="rId1"/>
  <headerFooter>
    <oddFooter>&amp;L&amp;8(revised 8/23)&amp;R5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K79"/>
  <sheetViews>
    <sheetView showGridLines="0" topLeftCell="A23" zoomScaleNormal="100" workbookViewId="0">
      <selection activeCell="E54" sqref="E54"/>
    </sheetView>
  </sheetViews>
  <sheetFormatPr defaultColWidth="8.85546875" defaultRowHeight="12.75" x14ac:dyDescent="0.2"/>
  <cols>
    <col min="1" max="1" width="11.7109375" style="119" customWidth="1"/>
    <col min="2" max="2" width="12.7109375" style="120" customWidth="1"/>
    <col min="3" max="3" width="15.5703125" style="120" customWidth="1"/>
    <col min="4" max="4" width="13.85546875" style="120" customWidth="1"/>
    <col min="5" max="5" width="15.42578125" style="120" bestFit="1" customWidth="1"/>
    <col min="6" max="6" width="14.28515625" style="120" customWidth="1"/>
    <col min="7" max="7" width="1.28515625" style="120" customWidth="1"/>
    <col min="8" max="8" width="15.42578125" style="120" customWidth="1"/>
    <col min="9" max="9" width="15.7109375" style="120" customWidth="1"/>
    <col min="10" max="10" width="0.85546875" style="120" customWidth="1"/>
    <col min="11" max="11" width="10" style="120" customWidth="1"/>
    <col min="12" max="16384" width="8.85546875" style="120"/>
  </cols>
  <sheetData>
    <row r="1" spans="1:11" ht="18" customHeight="1" thickBot="1" x14ac:dyDescent="0.25">
      <c r="A1" s="538" t="s">
        <v>405</v>
      </c>
      <c r="B1" s="538"/>
      <c r="C1" s="546"/>
      <c r="D1" s="546"/>
      <c r="E1" s="546"/>
      <c r="F1" s="546"/>
      <c r="H1" s="130" t="s">
        <v>179</v>
      </c>
      <c r="I1" s="198">
        <f>'Page 1'!H7</f>
        <v>0</v>
      </c>
    </row>
    <row r="2" spans="1:11" ht="17.100000000000001" customHeight="1" x14ac:dyDescent="0.2">
      <c r="A2" s="539" t="s">
        <v>406</v>
      </c>
      <c r="B2" s="539"/>
      <c r="C2" s="539"/>
      <c r="D2" s="539"/>
      <c r="E2" s="539"/>
      <c r="F2" s="539"/>
      <c r="G2" s="539"/>
      <c r="H2" s="539"/>
      <c r="I2" s="539"/>
    </row>
    <row r="3" spans="1:11" ht="11.1" customHeight="1" x14ac:dyDescent="0.2">
      <c r="A3" s="302" t="s">
        <v>407</v>
      </c>
      <c r="B3" s="119"/>
      <c r="C3" s="119"/>
      <c r="D3" s="119"/>
      <c r="E3" s="303" t="s">
        <v>408</v>
      </c>
      <c r="F3" s="304" t="s">
        <v>409</v>
      </c>
      <c r="G3" s="304"/>
      <c r="H3" s="304" t="s">
        <v>410</v>
      </c>
    </row>
    <row r="4" spans="1:11" ht="11.1" customHeight="1" x14ac:dyDescent="0.2">
      <c r="A4" s="305" t="s">
        <v>411</v>
      </c>
      <c r="B4" s="119"/>
      <c r="C4" s="97"/>
      <c r="D4" s="119"/>
      <c r="E4" s="306" t="s">
        <v>412</v>
      </c>
      <c r="F4" s="98"/>
      <c r="G4" s="133"/>
      <c r="H4" s="300"/>
    </row>
    <row r="5" spans="1:11" ht="11.1" customHeight="1" x14ac:dyDescent="0.2">
      <c r="A5" s="305" t="s">
        <v>413</v>
      </c>
      <c r="B5" s="119"/>
      <c r="C5" s="99"/>
      <c r="D5" s="119"/>
      <c r="E5" s="306" t="s">
        <v>414</v>
      </c>
      <c r="F5" s="100"/>
      <c r="G5" s="307"/>
      <c r="H5" s="100"/>
    </row>
    <row r="6" spans="1:11" ht="11.1" customHeight="1" x14ac:dyDescent="0.2">
      <c r="A6" s="305" t="s">
        <v>415</v>
      </c>
      <c r="B6" s="119"/>
      <c r="C6" s="99"/>
      <c r="D6" s="119"/>
      <c r="E6" s="306" t="s">
        <v>416</v>
      </c>
      <c r="F6" s="100"/>
      <c r="G6" s="307"/>
      <c r="H6" s="100"/>
    </row>
    <row r="7" spans="1:11" ht="11.1" customHeight="1" x14ac:dyDescent="0.2">
      <c r="A7" s="305" t="s">
        <v>417</v>
      </c>
      <c r="B7" s="119"/>
      <c r="C7" s="99"/>
      <c r="D7" s="119"/>
      <c r="E7" s="306" t="s">
        <v>418</v>
      </c>
      <c r="F7" s="100"/>
      <c r="G7" s="307"/>
      <c r="H7" s="100"/>
    </row>
    <row r="8" spans="1:11" ht="11.1" customHeight="1" x14ac:dyDescent="0.2">
      <c r="A8" s="305" t="s">
        <v>419</v>
      </c>
      <c r="B8" s="119"/>
      <c r="C8" s="99"/>
      <c r="D8" s="119"/>
      <c r="E8" s="306" t="s">
        <v>420</v>
      </c>
      <c r="F8" s="100"/>
      <c r="G8" s="307"/>
      <c r="H8" s="100"/>
    </row>
    <row r="9" spans="1:11" ht="11.1" customHeight="1" x14ac:dyDescent="0.2">
      <c r="B9" s="119"/>
      <c r="C9" s="231"/>
      <c r="D9" s="119"/>
      <c r="E9" s="306" t="s">
        <v>421</v>
      </c>
      <c r="F9" s="100"/>
      <c r="G9" s="307"/>
      <c r="H9" s="100"/>
    </row>
    <row r="10" spans="1:11" ht="5.0999999999999996" customHeight="1" thickBot="1" x14ac:dyDescent="0.25"/>
    <row r="11" spans="1:11" ht="12.95" customHeight="1" thickTop="1" thickBot="1" x14ac:dyDescent="0.25">
      <c r="A11" s="481" t="s">
        <v>422</v>
      </c>
      <c r="B11" s="481"/>
      <c r="C11" s="481"/>
      <c r="D11" s="533"/>
      <c r="E11" s="532" t="s">
        <v>423</v>
      </c>
      <c r="F11" s="481"/>
      <c r="G11" s="481"/>
      <c r="H11" s="481"/>
      <c r="I11" s="533"/>
      <c r="J11" s="130"/>
      <c r="K11" s="130"/>
    </row>
    <row r="12" spans="1:11" s="127" customFormat="1" ht="12.75" customHeight="1" thickTop="1" x14ac:dyDescent="0.2">
      <c r="A12" s="544" t="s">
        <v>424</v>
      </c>
      <c r="B12" s="544"/>
      <c r="C12" s="544"/>
      <c r="D12" s="33"/>
      <c r="E12" s="308" t="s">
        <v>425</v>
      </c>
      <c r="F12" s="309"/>
      <c r="G12" s="309"/>
      <c r="H12" s="309"/>
      <c r="I12" s="33"/>
    </row>
    <row r="13" spans="1:11" s="127" customFormat="1" ht="12.75" customHeight="1" x14ac:dyDescent="0.2">
      <c r="A13" s="543" t="s">
        <v>426</v>
      </c>
      <c r="B13" s="543"/>
      <c r="C13" s="543"/>
      <c r="D13" s="34"/>
      <c r="E13" s="310" t="s">
        <v>427</v>
      </c>
      <c r="F13" s="311"/>
      <c r="G13" s="311"/>
      <c r="H13" s="311"/>
      <c r="I13" s="34"/>
      <c r="K13" s="312"/>
    </row>
    <row r="14" spans="1:11" s="127" customFormat="1" ht="12.75" customHeight="1" x14ac:dyDescent="0.2">
      <c r="A14" s="543" t="s">
        <v>428</v>
      </c>
      <c r="B14" s="543"/>
      <c r="C14" s="543"/>
      <c r="D14" s="34"/>
      <c r="E14" s="310" t="s">
        <v>429</v>
      </c>
      <c r="F14" s="311"/>
      <c r="G14" s="311"/>
      <c r="H14" s="311"/>
      <c r="I14" s="34"/>
    </row>
    <row r="15" spans="1:11" s="127" customFormat="1" ht="12.75" customHeight="1" x14ac:dyDescent="0.2">
      <c r="A15" s="543" t="s">
        <v>430</v>
      </c>
      <c r="B15" s="543"/>
      <c r="C15" s="543"/>
      <c r="D15" s="34"/>
      <c r="E15" s="310" t="s">
        <v>431</v>
      </c>
      <c r="F15" s="311"/>
      <c r="G15" s="311"/>
      <c r="H15" s="311"/>
      <c r="I15" s="34"/>
      <c r="K15" s="312"/>
    </row>
    <row r="16" spans="1:11" s="127" customFormat="1" ht="12.75" customHeight="1" x14ac:dyDescent="0.2">
      <c r="A16" s="543" t="s">
        <v>432</v>
      </c>
      <c r="B16" s="543"/>
      <c r="C16" s="543"/>
      <c r="D16" s="34"/>
      <c r="E16" s="310" t="s">
        <v>433</v>
      </c>
      <c r="F16" s="311"/>
      <c r="G16" s="311"/>
      <c r="H16" s="311"/>
      <c r="I16" s="34"/>
      <c r="K16" s="312"/>
    </row>
    <row r="17" spans="1:11" s="127" customFormat="1" ht="12.75" customHeight="1" x14ac:dyDescent="0.2">
      <c r="A17" s="543" t="s">
        <v>434</v>
      </c>
      <c r="B17" s="543"/>
      <c r="C17" s="543"/>
      <c r="D17" s="34"/>
      <c r="E17" s="310" t="s">
        <v>435</v>
      </c>
      <c r="F17" s="311"/>
      <c r="G17" s="311"/>
      <c r="H17" s="311"/>
      <c r="I17" s="34"/>
    </row>
    <row r="18" spans="1:11" s="127" customFormat="1" ht="12.75" customHeight="1" x14ac:dyDescent="0.2">
      <c r="A18" s="543" t="s">
        <v>436</v>
      </c>
      <c r="B18" s="543"/>
      <c r="C18" s="543"/>
      <c r="D18" s="34"/>
      <c r="E18" s="310" t="s">
        <v>437</v>
      </c>
      <c r="F18" s="311"/>
      <c r="G18" s="311"/>
      <c r="H18" s="311"/>
      <c r="I18" s="34"/>
      <c r="K18" s="312"/>
    </row>
    <row r="19" spans="1:11" s="127" customFormat="1" ht="12.75" customHeight="1" x14ac:dyDescent="0.2">
      <c r="A19" s="543" t="s">
        <v>438</v>
      </c>
      <c r="B19" s="543"/>
      <c r="C19" s="543"/>
      <c r="D19" s="34"/>
      <c r="E19" s="310" t="s">
        <v>439</v>
      </c>
      <c r="F19" s="311"/>
      <c r="G19" s="311"/>
      <c r="H19" s="311"/>
      <c r="I19" s="34"/>
    </row>
    <row r="20" spans="1:11" s="127" customFormat="1" ht="12.75" customHeight="1" x14ac:dyDescent="0.2">
      <c r="A20" s="543" t="s">
        <v>440</v>
      </c>
      <c r="B20" s="543"/>
      <c r="C20" s="543"/>
      <c r="D20" s="33"/>
      <c r="E20" s="310" t="s">
        <v>441</v>
      </c>
      <c r="F20" s="311"/>
      <c r="G20" s="311"/>
      <c r="H20" s="311"/>
      <c r="I20" s="34"/>
      <c r="K20" s="312"/>
    </row>
    <row r="21" spans="1:11" s="127" customFormat="1" ht="12.75" customHeight="1" x14ac:dyDescent="0.2">
      <c r="A21" s="543" t="s">
        <v>442</v>
      </c>
      <c r="B21" s="543"/>
      <c r="C21" s="543"/>
      <c r="D21" s="34"/>
      <c r="E21" s="310" t="s">
        <v>443</v>
      </c>
      <c r="F21" s="311"/>
      <c r="G21" s="311"/>
      <c r="H21" s="311"/>
      <c r="I21" s="33"/>
    </row>
    <row r="22" spans="1:11" s="127" customFormat="1" ht="12.75" customHeight="1" x14ac:dyDescent="0.2">
      <c r="A22" s="543" t="s">
        <v>444</v>
      </c>
      <c r="B22" s="543"/>
      <c r="C22" s="543"/>
      <c r="D22" s="34"/>
      <c r="E22" s="310" t="s">
        <v>445</v>
      </c>
      <c r="F22" s="311"/>
      <c r="G22" s="311"/>
      <c r="H22" s="311"/>
      <c r="I22" s="33"/>
      <c r="K22" s="312"/>
    </row>
    <row r="23" spans="1:11" s="127" customFormat="1" ht="12.75" customHeight="1" x14ac:dyDescent="0.2">
      <c r="A23" s="543" t="s">
        <v>446</v>
      </c>
      <c r="B23" s="543"/>
      <c r="C23" s="543"/>
      <c r="D23" s="34"/>
      <c r="E23" s="310" t="s">
        <v>447</v>
      </c>
      <c r="F23" s="311"/>
      <c r="G23" s="311"/>
      <c r="H23" s="311"/>
      <c r="I23" s="34"/>
    </row>
    <row r="24" spans="1:11" s="127" customFormat="1" ht="12.75" hidden="1" customHeight="1" x14ac:dyDescent="0.2">
      <c r="A24" s="543" t="s">
        <v>448</v>
      </c>
      <c r="B24" s="543"/>
      <c r="C24" s="543"/>
      <c r="D24" s="34"/>
      <c r="E24" s="310"/>
      <c r="F24" s="311"/>
      <c r="G24" s="311"/>
      <c r="H24" s="311"/>
      <c r="I24" s="87"/>
    </row>
    <row r="25" spans="1:11" s="127" customFormat="1" ht="12.75" customHeight="1" x14ac:dyDescent="0.2">
      <c r="A25" s="543" t="s">
        <v>449</v>
      </c>
      <c r="B25" s="543"/>
      <c r="C25" s="543"/>
      <c r="D25" s="34"/>
      <c r="E25" s="310" t="s">
        <v>450</v>
      </c>
      <c r="F25" s="311"/>
      <c r="G25" s="311"/>
      <c r="H25" s="311"/>
      <c r="I25" s="87"/>
      <c r="J25" s="313"/>
      <c r="K25" s="313"/>
    </row>
    <row r="26" spans="1:11" ht="15.75" customHeight="1" x14ac:dyDescent="0.2">
      <c r="A26" s="545"/>
      <c r="B26" s="545"/>
      <c r="C26" s="124" t="s">
        <v>451</v>
      </c>
      <c r="D26" s="44">
        <f>SUM(D12:D25)</f>
        <v>0</v>
      </c>
      <c r="E26" s="130" t="s">
        <v>452</v>
      </c>
      <c r="F26" s="314"/>
      <c r="G26" s="315"/>
      <c r="H26" s="316"/>
      <c r="I26" s="44">
        <f>SUM(I12:I25)</f>
        <v>0</v>
      </c>
      <c r="J26" s="317"/>
      <c r="K26" s="317"/>
    </row>
    <row r="27" spans="1:11" ht="18" customHeight="1" x14ac:dyDescent="0.2">
      <c r="A27" s="545"/>
      <c r="B27" s="545"/>
      <c r="C27" s="315"/>
      <c r="D27" s="318"/>
      <c r="E27" s="130" t="s">
        <v>453</v>
      </c>
      <c r="F27" s="127"/>
      <c r="G27" s="127"/>
      <c r="H27" s="119"/>
      <c r="I27" s="88">
        <f>D26-I26</f>
        <v>0</v>
      </c>
      <c r="J27" s="317"/>
      <c r="K27" s="317"/>
    </row>
    <row r="28" spans="1:11" ht="11.25" customHeight="1" x14ac:dyDescent="0.2">
      <c r="A28" s="545"/>
      <c r="B28" s="545"/>
      <c r="C28" s="315"/>
      <c r="D28" s="319"/>
      <c r="E28" s="127" t="s">
        <v>454</v>
      </c>
      <c r="F28" s="127"/>
      <c r="G28" s="127"/>
      <c r="I28" s="320"/>
      <c r="J28" s="317"/>
      <c r="K28" s="317"/>
    </row>
    <row r="29" spans="1:11" ht="17.25" customHeight="1" thickBot="1" x14ac:dyDescent="0.25">
      <c r="A29" s="540" t="s">
        <v>455</v>
      </c>
      <c r="B29" s="541"/>
      <c r="C29" s="541"/>
      <c r="D29" s="541"/>
      <c r="E29" s="541"/>
      <c r="F29" s="541"/>
      <c r="G29" s="541"/>
      <c r="H29" s="541"/>
      <c r="I29" s="542"/>
      <c r="J29" s="317"/>
      <c r="K29" s="317"/>
    </row>
    <row r="30" spans="1:11" ht="12" customHeight="1" x14ac:dyDescent="0.2">
      <c r="A30" s="558" t="s">
        <v>456</v>
      </c>
      <c r="B30" s="558"/>
      <c r="C30" s="558"/>
      <c r="D30" s="558"/>
      <c r="E30" s="558"/>
      <c r="F30" s="558"/>
      <c r="G30" s="558"/>
      <c r="H30" s="558"/>
      <c r="I30" s="558"/>
      <c r="J30" s="321"/>
      <c r="K30" s="321"/>
    </row>
    <row r="31" spans="1:11" x14ac:dyDescent="0.2">
      <c r="A31" s="321"/>
      <c r="B31" s="321"/>
      <c r="C31" s="321" t="s">
        <v>250</v>
      </c>
      <c r="E31" s="321"/>
      <c r="F31" s="321"/>
      <c r="G31" s="321"/>
      <c r="H31" s="321"/>
      <c r="I31" s="321"/>
      <c r="J31" s="321"/>
      <c r="K31" s="321"/>
    </row>
    <row r="32" spans="1:11" s="47" customFormat="1" x14ac:dyDescent="0.2">
      <c r="A32" s="112" t="s">
        <v>457</v>
      </c>
      <c r="C32" s="20"/>
      <c r="D32" s="203" t="s">
        <v>251</v>
      </c>
      <c r="E32" s="568"/>
      <c r="F32" s="568"/>
      <c r="G32" s="568"/>
      <c r="H32" s="203" t="s">
        <v>253</v>
      </c>
      <c r="I32" s="55"/>
    </row>
    <row r="33" spans="1:11" x14ac:dyDescent="0.2">
      <c r="A33" s="112" t="s">
        <v>458</v>
      </c>
      <c r="C33" s="21"/>
      <c r="D33" s="203" t="s">
        <v>251</v>
      </c>
      <c r="E33" s="569"/>
      <c r="F33" s="569"/>
      <c r="G33" s="569"/>
      <c r="H33" s="203" t="s">
        <v>253</v>
      </c>
      <c r="I33" s="56"/>
    </row>
    <row r="34" spans="1:11" x14ac:dyDescent="0.2">
      <c r="A34" s="112" t="s">
        <v>459</v>
      </c>
      <c r="C34" s="21"/>
      <c r="D34" s="203" t="s">
        <v>251</v>
      </c>
      <c r="E34" s="569"/>
      <c r="F34" s="569"/>
      <c r="G34" s="569"/>
      <c r="H34" s="203" t="s">
        <v>253</v>
      </c>
      <c r="I34" s="56"/>
    </row>
    <row r="35" spans="1:11" x14ac:dyDescent="0.2">
      <c r="A35" s="112" t="s">
        <v>459</v>
      </c>
      <c r="B35" s="51"/>
      <c r="C35" s="21"/>
      <c r="D35" s="203" t="s">
        <v>251</v>
      </c>
      <c r="E35" s="569"/>
      <c r="F35" s="569"/>
      <c r="G35" s="569"/>
      <c r="H35" s="203" t="s">
        <v>253</v>
      </c>
      <c r="I35" s="56"/>
    </row>
    <row r="36" spans="1:11" x14ac:dyDescent="0.2">
      <c r="A36" s="112" t="s">
        <v>460</v>
      </c>
      <c r="B36" s="51"/>
      <c r="C36" s="21"/>
      <c r="D36" s="203" t="s">
        <v>251</v>
      </c>
      <c r="E36" s="569"/>
      <c r="F36" s="569"/>
      <c r="G36" s="569"/>
      <c r="H36" s="203" t="s">
        <v>253</v>
      </c>
      <c r="I36" s="56"/>
    </row>
    <row r="37" spans="1:11" ht="12.75" customHeight="1" x14ac:dyDescent="0.2">
      <c r="A37" s="112" t="s">
        <v>461</v>
      </c>
      <c r="B37" s="51"/>
      <c r="C37" s="6" t="s">
        <v>462</v>
      </c>
      <c r="D37" s="6"/>
      <c r="E37" s="6"/>
      <c r="F37" s="6"/>
      <c r="G37" s="6"/>
      <c r="H37" s="203" t="s">
        <v>253</v>
      </c>
      <c r="I37" s="56"/>
    </row>
    <row r="38" spans="1:11" ht="18" customHeight="1" x14ac:dyDescent="0.2">
      <c r="A38" s="51"/>
      <c r="B38" s="51"/>
      <c r="C38" s="127"/>
      <c r="D38" s="123"/>
      <c r="E38" s="561" t="s">
        <v>463</v>
      </c>
      <c r="F38" s="561"/>
      <c r="G38" s="561"/>
      <c r="H38" s="561"/>
      <c r="I38" s="35">
        <f>SUM(I32:I37)</f>
        <v>0</v>
      </c>
    </row>
    <row r="39" spans="1:11" s="325" customFormat="1" ht="12" customHeight="1" x14ac:dyDescent="0.2">
      <c r="A39" s="323"/>
      <c r="B39" s="324"/>
      <c r="C39" s="324" t="s">
        <v>250</v>
      </c>
      <c r="E39" s="324" t="s">
        <v>464</v>
      </c>
      <c r="F39" s="324"/>
      <c r="G39" s="324"/>
      <c r="H39" s="324"/>
      <c r="I39" s="324"/>
      <c r="J39" s="324"/>
      <c r="K39" s="324"/>
    </row>
    <row r="40" spans="1:11" ht="12.75" customHeight="1" x14ac:dyDescent="0.2">
      <c r="A40" s="112" t="s">
        <v>465</v>
      </c>
      <c r="B40" s="51"/>
      <c r="C40" s="61"/>
      <c r="D40" s="203" t="s">
        <v>251</v>
      </c>
      <c r="E40" s="568"/>
      <c r="F40" s="568"/>
      <c r="G40" s="568"/>
      <c r="H40" s="203" t="s">
        <v>253</v>
      </c>
      <c r="I40" s="57"/>
    </row>
    <row r="41" spans="1:11" ht="12.75" customHeight="1" x14ac:dyDescent="0.2">
      <c r="A41" s="112" t="s">
        <v>466</v>
      </c>
      <c r="B41" s="51"/>
      <c r="C41" s="21"/>
      <c r="D41" s="203" t="s">
        <v>251</v>
      </c>
      <c r="E41" s="568"/>
      <c r="F41" s="568"/>
      <c r="G41" s="568"/>
      <c r="H41" s="203" t="s">
        <v>253</v>
      </c>
      <c r="I41" s="56"/>
    </row>
    <row r="42" spans="1:11" ht="12.75" customHeight="1" x14ac:dyDescent="0.2">
      <c r="A42" s="112" t="s">
        <v>467</v>
      </c>
      <c r="B42" s="51"/>
      <c r="C42" s="21"/>
      <c r="D42" s="203" t="s">
        <v>251</v>
      </c>
      <c r="E42" s="568"/>
      <c r="F42" s="568"/>
      <c r="G42" s="568"/>
      <c r="H42" s="203" t="s">
        <v>253</v>
      </c>
      <c r="I42" s="56"/>
    </row>
    <row r="43" spans="1:11" ht="12.75" customHeight="1" x14ac:dyDescent="0.2">
      <c r="A43" s="112" t="s">
        <v>467</v>
      </c>
      <c r="B43" s="51"/>
      <c r="C43" s="21"/>
      <c r="D43" s="203" t="s">
        <v>251</v>
      </c>
      <c r="E43" s="568"/>
      <c r="F43" s="568"/>
      <c r="G43" s="568"/>
      <c r="H43" s="203" t="s">
        <v>253</v>
      </c>
      <c r="I43" s="56"/>
    </row>
    <row r="44" spans="1:11" ht="12.75" customHeight="1" x14ac:dyDescent="0.2">
      <c r="A44" s="112" t="s">
        <v>468</v>
      </c>
      <c r="B44" s="51"/>
      <c r="C44" s="21"/>
      <c r="D44" s="203" t="s">
        <v>251</v>
      </c>
      <c r="E44" s="568"/>
      <c r="F44" s="568"/>
      <c r="G44" s="568"/>
      <c r="H44" s="203" t="s">
        <v>253</v>
      </c>
      <c r="I44" s="56"/>
    </row>
    <row r="45" spans="1:11" customFormat="1" ht="17.100000000000001" customHeight="1" x14ac:dyDescent="0.2">
      <c r="A45" s="54"/>
      <c r="B45" s="54"/>
      <c r="C45" s="562" t="s">
        <v>469</v>
      </c>
      <c r="D45" s="562"/>
      <c r="E45" s="562"/>
      <c r="F45" s="562"/>
      <c r="G45" s="562"/>
      <c r="H45" s="562"/>
      <c r="I45" s="77">
        <f>SUM(I40:I44)</f>
        <v>0</v>
      </c>
      <c r="J45" s="326"/>
      <c r="K45" s="120"/>
    </row>
    <row r="46" spans="1:11" customFormat="1" ht="17.100000000000001" customHeight="1" x14ac:dyDescent="0.2">
      <c r="A46" s="54"/>
      <c r="B46" s="54"/>
      <c r="C46" s="6"/>
      <c r="D46" s="562" t="s">
        <v>470</v>
      </c>
      <c r="E46" s="562"/>
      <c r="F46" s="562"/>
      <c r="G46" s="562"/>
      <c r="H46" s="562"/>
      <c r="I46" s="86">
        <f>I38+I45</f>
        <v>0</v>
      </c>
      <c r="K46" s="120"/>
    </row>
    <row r="47" spans="1:11" ht="15.75" customHeight="1" x14ac:dyDescent="0.2">
      <c r="A47" s="563" t="s">
        <v>471</v>
      </c>
      <c r="B47" s="563"/>
      <c r="C47" s="563"/>
      <c r="D47" s="563"/>
      <c r="E47" s="563"/>
      <c r="F47" s="563"/>
      <c r="G47" s="113"/>
      <c r="H47" s="203" t="s">
        <v>253</v>
      </c>
      <c r="I47" s="327">
        <f>'PG 7, Perm Maint Goal'!C31</f>
        <v>0</v>
      </c>
      <c r="J47" s="115"/>
    </row>
    <row r="48" spans="1:11" ht="16.5" customHeight="1" thickBot="1" x14ac:dyDescent="0.25">
      <c r="B48" s="479" t="s">
        <v>472</v>
      </c>
      <c r="C48" s="479"/>
      <c r="D48" s="479"/>
      <c r="E48" s="479"/>
      <c r="F48" s="479"/>
      <c r="G48" s="479"/>
      <c r="H48" s="479"/>
      <c r="I48" s="114">
        <f>I46+I47</f>
        <v>0</v>
      </c>
    </row>
    <row r="49" spans="1:11" ht="18.75" customHeight="1" thickTop="1" x14ac:dyDescent="0.2">
      <c r="A49" s="328"/>
      <c r="B49" s="329"/>
      <c r="C49" s="329"/>
      <c r="D49" s="330" t="s">
        <v>473</v>
      </c>
      <c r="E49" s="331">
        <f>'PG 7, Perm Maint Goal'!C29</f>
        <v>0</v>
      </c>
      <c r="H49" s="322" t="s">
        <v>474</v>
      </c>
      <c r="I49" s="332"/>
    </row>
    <row r="50" spans="1:11" ht="12" customHeight="1" thickBot="1" x14ac:dyDescent="0.25">
      <c r="A50" s="534" t="s">
        <v>475</v>
      </c>
      <c r="B50" s="535"/>
      <c r="C50" s="535"/>
      <c r="D50" s="535"/>
      <c r="E50" s="536"/>
    </row>
    <row r="51" spans="1:11" ht="5.25" customHeight="1" thickTop="1" thickBot="1" x14ac:dyDescent="0.25">
      <c r="A51" s="333"/>
      <c r="B51" s="333"/>
      <c r="C51" s="333"/>
      <c r="D51" s="333"/>
      <c r="E51" s="333"/>
      <c r="F51" s="333"/>
      <c r="G51" s="333"/>
      <c r="H51" s="333"/>
      <c r="I51" s="333"/>
      <c r="J51" s="333"/>
      <c r="K51" s="333"/>
    </row>
    <row r="52" spans="1:11" ht="5.0999999999999996" customHeight="1" thickTop="1" thickBot="1" x14ac:dyDescent="0.25">
      <c r="A52" s="537"/>
      <c r="B52" s="537"/>
      <c r="C52" s="537"/>
      <c r="D52" s="537"/>
      <c r="E52" s="537"/>
      <c r="F52" s="537"/>
      <c r="G52" s="537"/>
      <c r="H52" s="537"/>
      <c r="I52" s="537"/>
      <c r="J52" s="537"/>
      <c r="K52" s="537"/>
    </row>
    <row r="53" spans="1:11" ht="13.5" thickBot="1" x14ac:dyDescent="0.25">
      <c r="A53" s="550" t="s">
        <v>476</v>
      </c>
      <c r="B53" s="551"/>
      <c r="C53" s="551"/>
      <c r="D53" s="551"/>
      <c r="E53" s="551"/>
      <c r="F53" s="334"/>
    </row>
    <row r="54" spans="1:11" x14ac:dyDescent="0.2">
      <c r="A54" s="552" t="s">
        <v>477</v>
      </c>
      <c r="B54" s="553"/>
      <c r="C54" s="553"/>
      <c r="D54" s="553"/>
      <c r="E54" s="340">
        <v>0</v>
      </c>
      <c r="F54" s="335"/>
      <c r="G54" s="127" t="s">
        <v>478</v>
      </c>
    </row>
    <row r="55" spans="1:11" ht="6" customHeight="1" x14ac:dyDescent="0.2">
      <c r="A55" s="336"/>
      <c r="B55" s="337"/>
      <c r="C55" s="337"/>
      <c r="F55" s="335"/>
    </row>
    <row r="56" spans="1:11" x14ac:dyDescent="0.2">
      <c r="A56" s="554" t="s">
        <v>451</v>
      </c>
      <c r="B56" s="555"/>
      <c r="C56" s="555"/>
      <c r="D56" s="555"/>
      <c r="E56" s="338">
        <f>D26</f>
        <v>0</v>
      </c>
      <c r="F56" s="335"/>
      <c r="G56" s="127" t="s">
        <v>479</v>
      </c>
    </row>
    <row r="57" spans="1:11" ht="6" customHeight="1" x14ac:dyDescent="0.2">
      <c r="A57" s="554"/>
      <c r="B57" s="555"/>
      <c r="C57" s="555"/>
      <c r="D57" s="555"/>
      <c r="F57" s="335"/>
    </row>
    <row r="58" spans="1:11" x14ac:dyDescent="0.2">
      <c r="A58" s="554" t="s">
        <v>480</v>
      </c>
      <c r="B58" s="555"/>
      <c r="C58" s="555"/>
      <c r="D58" s="555"/>
      <c r="E58" s="338">
        <f>-I26</f>
        <v>0</v>
      </c>
      <c r="F58" s="335"/>
      <c r="G58" s="127" t="s">
        <v>479</v>
      </c>
    </row>
    <row r="59" spans="1:11" ht="6" customHeight="1" x14ac:dyDescent="0.2">
      <c r="A59" s="554"/>
      <c r="B59" s="555"/>
      <c r="C59" s="555"/>
      <c r="D59" s="555"/>
      <c r="F59" s="335"/>
    </row>
    <row r="60" spans="1:11" x14ac:dyDescent="0.2">
      <c r="A60" s="554" t="s">
        <v>481</v>
      </c>
      <c r="B60" s="555"/>
      <c r="C60" s="555"/>
      <c r="D60" s="555"/>
      <c r="E60" s="245">
        <f>SUM(E54:E58)</f>
        <v>0</v>
      </c>
      <c r="F60" s="335"/>
    </row>
    <row r="61" spans="1:11" ht="6" customHeight="1" x14ac:dyDescent="0.2">
      <c r="A61" s="554"/>
      <c r="B61" s="555"/>
      <c r="C61" s="555"/>
      <c r="D61" s="555"/>
      <c r="F61" s="335"/>
    </row>
    <row r="62" spans="1:11" x14ac:dyDescent="0.2">
      <c r="A62" s="554" t="s">
        <v>482</v>
      </c>
      <c r="B62" s="555"/>
      <c r="C62" s="555"/>
      <c r="D62" s="555"/>
      <c r="E62" s="338">
        <f>I46</f>
        <v>0</v>
      </c>
      <c r="F62" s="335"/>
      <c r="G62" s="120" t="s">
        <v>483</v>
      </c>
    </row>
    <row r="63" spans="1:11" ht="6" customHeight="1" x14ac:dyDescent="0.2">
      <c r="A63" s="554"/>
      <c r="B63" s="555"/>
      <c r="C63" s="555"/>
      <c r="D63" s="555"/>
      <c r="F63" s="335"/>
    </row>
    <row r="64" spans="1:11" x14ac:dyDescent="0.2">
      <c r="A64" s="556" t="s">
        <v>484</v>
      </c>
      <c r="B64" s="555"/>
      <c r="C64" s="555"/>
      <c r="D64" s="555"/>
      <c r="E64" s="338">
        <f>E60-E62</f>
        <v>0</v>
      </c>
      <c r="F64" s="335"/>
      <c r="G64" s="339" t="s">
        <v>485</v>
      </c>
    </row>
    <row r="65" spans="1:11" x14ac:dyDescent="0.2">
      <c r="A65" s="566" t="s">
        <v>486</v>
      </c>
      <c r="B65" s="482"/>
      <c r="C65" s="482"/>
      <c r="D65" s="482"/>
      <c r="E65" s="482"/>
      <c r="F65" s="567"/>
      <c r="G65" s="339"/>
    </row>
    <row r="66" spans="1:11" ht="12" customHeight="1" x14ac:dyDescent="0.2">
      <c r="A66" s="566" t="s">
        <v>487</v>
      </c>
      <c r="B66" s="482"/>
      <c r="C66" s="482"/>
      <c r="D66" s="482"/>
      <c r="E66" s="482"/>
      <c r="F66" s="567"/>
      <c r="G66" s="339"/>
    </row>
    <row r="67" spans="1:11" x14ac:dyDescent="0.2">
      <c r="A67" s="559" t="s">
        <v>488</v>
      </c>
      <c r="B67" s="560"/>
      <c r="C67" s="560"/>
      <c r="F67" s="335"/>
      <c r="G67" s="6" t="s">
        <v>489</v>
      </c>
    </row>
    <row r="68" spans="1:11" x14ac:dyDescent="0.2">
      <c r="A68" s="570"/>
      <c r="B68" s="571"/>
      <c r="C68" s="571"/>
      <c r="D68" s="571"/>
      <c r="E68" s="571"/>
      <c r="F68" s="572"/>
      <c r="G68" s="6" t="s">
        <v>490</v>
      </c>
    </row>
    <row r="69" spans="1:11" x14ac:dyDescent="0.2">
      <c r="A69" s="570"/>
      <c r="B69" s="571"/>
      <c r="C69" s="571"/>
      <c r="D69" s="571"/>
      <c r="E69" s="571"/>
      <c r="F69" s="572"/>
      <c r="G69" s="127" t="s">
        <v>491</v>
      </c>
    </row>
    <row r="70" spans="1:11" x14ac:dyDescent="0.2">
      <c r="A70" s="570"/>
      <c r="B70" s="571"/>
      <c r="C70" s="571"/>
      <c r="D70" s="571"/>
      <c r="E70" s="571"/>
      <c r="F70" s="572"/>
      <c r="G70" s="127" t="s">
        <v>492</v>
      </c>
    </row>
    <row r="71" spans="1:11" ht="13.5" thickBot="1" x14ac:dyDescent="0.25">
      <c r="A71" s="573"/>
      <c r="B71" s="574"/>
      <c r="C71" s="574"/>
      <c r="D71" s="574"/>
      <c r="E71" s="574"/>
      <c r="F71" s="575"/>
      <c r="G71" s="127" t="s">
        <v>493</v>
      </c>
    </row>
    <row r="72" spans="1:11" ht="5.0999999999999996" customHeight="1" thickBot="1" x14ac:dyDescent="0.25"/>
    <row r="73" spans="1:11" ht="12" customHeight="1" thickTop="1" thickBot="1" x14ac:dyDescent="0.25">
      <c r="A73" s="564" t="s">
        <v>494</v>
      </c>
      <c r="B73" s="564"/>
      <c r="C73" s="564"/>
      <c r="D73" s="564"/>
      <c r="E73" s="564"/>
      <c r="F73" s="564"/>
      <c r="G73" s="564"/>
      <c r="H73" s="564"/>
      <c r="I73" s="564"/>
      <c r="J73" s="564"/>
      <c r="K73" s="564"/>
    </row>
    <row r="74" spans="1:11" ht="13.5" thickTop="1" x14ac:dyDescent="0.2">
      <c r="B74" s="119"/>
      <c r="C74" s="547" t="s">
        <v>495</v>
      </c>
      <c r="D74" s="548"/>
      <c r="E74" s="548"/>
      <c r="F74" s="548"/>
      <c r="G74" s="548"/>
      <c r="H74" s="548"/>
    </row>
    <row r="75" spans="1:11" x14ac:dyDescent="0.2">
      <c r="A75" s="549" t="s">
        <v>496</v>
      </c>
      <c r="B75" s="549"/>
      <c r="C75" s="127"/>
      <c r="D75" s="203" t="s">
        <v>497</v>
      </c>
      <c r="E75" s="127"/>
      <c r="F75" s="203" t="s">
        <v>498</v>
      </c>
      <c r="G75" s="127"/>
      <c r="H75" s="203" t="s">
        <v>499</v>
      </c>
    </row>
    <row r="76" spans="1:11" x14ac:dyDescent="0.2">
      <c r="A76" s="565"/>
      <c r="B76" s="565"/>
      <c r="C76" s="127"/>
      <c r="D76" s="32"/>
      <c r="E76" s="127"/>
      <c r="F76" s="110"/>
      <c r="G76" s="127"/>
      <c r="H76" s="27"/>
    </row>
    <row r="77" spans="1:11" x14ac:dyDescent="0.2">
      <c r="A77" s="557"/>
      <c r="B77" s="557"/>
      <c r="C77" s="127"/>
      <c r="D77" s="32"/>
      <c r="E77" s="127"/>
      <c r="F77" s="111"/>
      <c r="G77" s="127"/>
      <c r="H77" s="25"/>
    </row>
    <row r="78" spans="1:11" x14ac:dyDescent="0.2">
      <c r="A78" s="557"/>
      <c r="B78" s="557"/>
      <c r="C78" s="127"/>
      <c r="D78" s="32"/>
      <c r="E78" s="127"/>
      <c r="F78" s="111"/>
      <c r="G78" s="127"/>
      <c r="H78" s="25"/>
    </row>
    <row r="79" spans="1:11" x14ac:dyDescent="0.2">
      <c r="A79" s="557"/>
      <c r="B79" s="557"/>
      <c r="C79" s="127"/>
      <c r="D79" s="32"/>
      <c r="E79" s="127"/>
      <c r="F79" s="111"/>
      <c r="G79" s="127"/>
      <c r="H79" s="25"/>
    </row>
  </sheetData>
  <sheetProtection algorithmName="SHA-512" hashValue="8Faaz4FV8GVu0XRaUXuw5loAqle6FUwqNgIHPYeWTSqCq1adzNsqc10XR3Sc3RV4xdlDB6f4E6VrohC2eU6I+w==" saltValue="9nT6FSEbA4/hA4x6NjbMaQ==" spinCount="100000" sheet="1" selectLockedCells="1"/>
  <mergeCells count="63">
    <mergeCell ref="A68:F71"/>
    <mergeCell ref="E42:G42"/>
    <mergeCell ref="E43:G43"/>
    <mergeCell ref="E44:G44"/>
    <mergeCell ref="E34:G34"/>
    <mergeCell ref="E35:G35"/>
    <mergeCell ref="E36:G36"/>
    <mergeCell ref="E40:G40"/>
    <mergeCell ref="E41:G41"/>
    <mergeCell ref="A79:B79"/>
    <mergeCell ref="A30:I30"/>
    <mergeCell ref="A67:C67"/>
    <mergeCell ref="A78:B78"/>
    <mergeCell ref="E38:H38"/>
    <mergeCell ref="C45:H45"/>
    <mergeCell ref="A47:F47"/>
    <mergeCell ref="B48:H48"/>
    <mergeCell ref="D46:H46"/>
    <mergeCell ref="A73:K73"/>
    <mergeCell ref="A76:B76"/>
    <mergeCell ref="A77:B77"/>
    <mergeCell ref="A65:F65"/>
    <mergeCell ref="A66:F66"/>
    <mergeCell ref="E32:G32"/>
    <mergeCell ref="E33:G33"/>
    <mergeCell ref="C1:F1"/>
    <mergeCell ref="C74:H74"/>
    <mergeCell ref="A75:B75"/>
    <mergeCell ref="A53:E53"/>
    <mergeCell ref="A54:D54"/>
    <mergeCell ref="A56:D56"/>
    <mergeCell ref="A57:D57"/>
    <mergeCell ref="A58:D58"/>
    <mergeCell ref="A59:D59"/>
    <mergeCell ref="A60:D60"/>
    <mergeCell ref="A61:D61"/>
    <mergeCell ref="A62:D62"/>
    <mergeCell ref="A63:D63"/>
    <mergeCell ref="A64:D64"/>
    <mergeCell ref="A27:B27"/>
    <mergeCell ref="A28:B28"/>
    <mergeCell ref="A21:C21"/>
    <mergeCell ref="A22:C22"/>
    <mergeCell ref="A23:C23"/>
    <mergeCell ref="A24:C24"/>
    <mergeCell ref="A26:B26"/>
    <mergeCell ref="A25:C25"/>
    <mergeCell ref="E11:I11"/>
    <mergeCell ref="A50:E50"/>
    <mergeCell ref="A52:K52"/>
    <mergeCell ref="A1:B1"/>
    <mergeCell ref="A2:I2"/>
    <mergeCell ref="A11:D11"/>
    <mergeCell ref="A29:I29"/>
    <mergeCell ref="A14:C14"/>
    <mergeCell ref="A12:C12"/>
    <mergeCell ref="A13:C13"/>
    <mergeCell ref="A15:C15"/>
    <mergeCell ref="A16:C16"/>
    <mergeCell ref="A17:C17"/>
    <mergeCell ref="A18:C18"/>
    <mergeCell ref="A19:C19"/>
    <mergeCell ref="A20:C20"/>
  </mergeCells>
  <phoneticPr fontId="2" type="noConversion"/>
  <pageMargins left="0.25" right="0.25" top="0.05" bottom="0.5" header="0.25" footer="0.25"/>
  <pageSetup scale="79" orientation="portrait" r:id="rId1"/>
  <headerFooter>
    <oddFooter>&amp;L&amp;8(revised 8/23)&amp;R6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76EE2-023B-4DDA-9BFE-753FC495FEFB}">
  <sheetPr>
    <pageSetUpPr fitToPage="1"/>
  </sheetPr>
  <dimension ref="A1:K79"/>
  <sheetViews>
    <sheetView showGridLines="0" topLeftCell="A20" zoomScaleNormal="100" workbookViewId="0">
      <selection activeCell="E54" sqref="E54"/>
    </sheetView>
  </sheetViews>
  <sheetFormatPr defaultColWidth="8.85546875" defaultRowHeight="12.75" x14ac:dyDescent="0.2"/>
  <cols>
    <col min="1" max="1" width="11.7109375" style="119" customWidth="1"/>
    <col min="2" max="2" width="12.7109375" style="120" customWidth="1"/>
    <col min="3" max="3" width="15.5703125" style="120" customWidth="1"/>
    <col min="4" max="4" width="13.85546875" style="120" customWidth="1"/>
    <col min="5" max="5" width="15.42578125" style="120" bestFit="1" customWidth="1"/>
    <col min="6" max="6" width="14.28515625" style="120" customWidth="1"/>
    <col min="7" max="7" width="1.28515625" style="120" customWidth="1"/>
    <col min="8" max="8" width="15.42578125" style="120" customWidth="1"/>
    <col min="9" max="9" width="15.7109375" style="120" customWidth="1"/>
    <col min="10" max="10" width="0.85546875" style="120" customWidth="1"/>
    <col min="11" max="11" width="10" style="120" customWidth="1"/>
    <col min="12" max="16384" width="8.85546875" style="120"/>
  </cols>
  <sheetData>
    <row r="1" spans="1:11" ht="18" customHeight="1" thickBot="1" x14ac:dyDescent="0.25">
      <c r="A1" s="538" t="s">
        <v>405</v>
      </c>
      <c r="B1" s="538"/>
      <c r="C1" s="546"/>
      <c r="D1" s="546"/>
      <c r="E1" s="546"/>
      <c r="F1" s="546"/>
      <c r="H1" s="130" t="s">
        <v>179</v>
      </c>
      <c r="I1" s="198">
        <f>'Page 1'!H7</f>
        <v>0</v>
      </c>
    </row>
    <row r="2" spans="1:11" ht="17.100000000000001" customHeight="1" x14ac:dyDescent="0.2">
      <c r="A2" s="539" t="s">
        <v>406</v>
      </c>
      <c r="B2" s="539"/>
      <c r="C2" s="539"/>
      <c r="D2" s="539"/>
      <c r="E2" s="539"/>
      <c r="F2" s="539"/>
      <c r="G2" s="539"/>
      <c r="H2" s="539"/>
      <c r="I2" s="539"/>
    </row>
    <row r="3" spans="1:11" ht="11.1" customHeight="1" x14ac:dyDescent="0.2">
      <c r="A3" s="302" t="s">
        <v>407</v>
      </c>
      <c r="B3" s="119"/>
      <c r="C3" s="119"/>
      <c r="D3" s="119"/>
      <c r="E3" s="303" t="s">
        <v>408</v>
      </c>
      <c r="F3" s="304" t="s">
        <v>409</v>
      </c>
      <c r="G3" s="304"/>
      <c r="H3" s="304" t="s">
        <v>410</v>
      </c>
    </row>
    <row r="4" spans="1:11" ht="11.1" customHeight="1" x14ac:dyDescent="0.2">
      <c r="A4" s="305" t="s">
        <v>411</v>
      </c>
      <c r="B4" s="119"/>
      <c r="C4" s="97"/>
      <c r="D4" s="119"/>
      <c r="E4" s="306" t="s">
        <v>412</v>
      </c>
      <c r="F4" s="98"/>
      <c r="G4" s="133"/>
      <c r="H4" s="300"/>
    </row>
    <row r="5" spans="1:11" ht="11.1" customHeight="1" x14ac:dyDescent="0.2">
      <c r="A5" s="305" t="s">
        <v>413</v>
      </c>
      <c r="B5" s="119"/>
      <c r="C5" s="99"/>
      <c r="D5" s="119"/>
      <c r="E5" s="306" t="s">
        <v>414</v>
      </c>
      <c r="F5" s="100"/>
      <c r="G5" s="307"/>
      <c r="H5" s="100"/>
    </row>
    <row r="6" spans="1:11" ht="11.1" customHeight="1" x14ac:dyDescent="0.2">
      <c r="A6" s="305" t="s">
        <v>415</v>
      </c>
      <c r="B6" s="119"/>
      <c r="C6" s="99"/>
      <c r="D6" s="119"/>
      <c r="E6" s="306" t="s">
        <v>416</v>
      </c>
      <c r="F6" s="100"/>
      <c r="G6" s="307"/>
      <c r="H6" s="100"/>
    </row>
    <row r="7" spans="1:11" ht="11.1" customHeight="1" x14ac:dyDescent="0.2">
      <c r="A7" s="305" t="s">
        <v>417</v>
      </c>
      <c r="B7" s="119"/>
      <c r="C7" s="99"/>
      <c r="D7" s="119"/>
      <c r="E7" s="306" t="s">
        <v>418</v>
      </c>
      <c r="F7" s="100"/>
      <c r="G7" s="307"/>
      <c r="H7" s="100"/>
    </row>
    <row r="8" spans="1:11" ht="11.1" customHeight="1" x14ac:dyDescent="0.2">
      <c r="A8" s="305" t="s">
        <v>419</v>
      </c>
      <c r="B8" s="119"/>
      <c r="C8" s="99"/>
      <c r="D8" s="119"/>
      <c r="E8" s="306" t="s">
        <v>420</v>
      </c>
      <c r="F8" s="100"/>
      <c r="G8" s="307"/>
      <c r="H8" s="100"/>
    </row>
    <row r="9" spans="1:11" ht="11.1" customHeight="1" x14ac:dyDescent="0.2">
      <c r="B9" s="119"/>
      <c r="C9" s="231"/>
      <c r="D9" s="119"/>
      <c r="E9" s="306" t="s">
        <v>421</v>
      </c>
      <c r="F9" s="100"/>
      <c r="G9" s="307"/>
      <c r="H9" s="100"/>
    </row>
    <row r="10" spans="1:11" ht="5.0999999999999996" customHeight="1" thickBot="1" x14ac:dyDescent="0.25"/>
    <row r="11" spans="1:11" ht="12.95" customHeight="1" thickTop="1" thickBot="1" x14ac:dyDescent="0.25">
      <c r="A11" s="481" t="s">
        <v>422</v>
      </c>
      <c r="B11" s="481"/>
      <c r="C11" s="481"/>
      <c r="D11" s="533"/>
      <c r="E11" s="532" t="s">
        <v>423</v>
      </c>
      <c r="F11" s="481"/>
      <c r="G11" s="481"/>
      <c r="H11" s="481"/>
      <c r="I11" s="533"/>
      <c r="J11" s="130"/>
      <c r="K11" s="130"/>
    </row>
    <row r="12" spans="1:11" s="127" customFormat="1" ht="12.75" customHeight="1" thickTop="1" x14ac:dyDescent="0.2">
      <c r="A12" s="544" t="s">
        <v>424</v>
      </c>
      <c r="B12" s="544"/>
      <c r="C12" s="544"/>
      <c r="D12" s="33"/>
      <c r="E12" s="308" t="s">
        <v>425</v>
      </c>
      <c r="F12" s="309"/>
      <c r="G12" s="309"/>
      <c r="H12" s="309"/>
      <c r="I12" s="33"/>
    </row>
    <row r="13" spans="1:11" s="127" customFormat="1" ht="12.75" customHeight="1" x14ac:dyDescent="0.2">
      <c r="A13" s="543" t="s">
        <v>426</v>
      </c>
      <c r="B13" s="543"/>
      <c r="C13" s="543"/>
      <c r="D13" s="34"/>
      <c r="E13" s="310" t="s">
        <v>427</v>
      </c>
      <c r="F13" s="311"/>
      <c r="G13" s="311"/>
      <c r="H13" s="311"/>
      <c r="I13" s="34"/>
      <c r="K13" s="312"/>
    </row>
    <row r="14" spans="1:11" s="127" customFormat="1" ht="12.75" customHeight="1" x14ac:dyDescent="0.2">
      <c r="A14" s="543" t="s">
        <v>428</v>
      </c>
      <c r="B14" s="543"/>
      <c r="C14" s="543"/>
      <c r="D14" s="34"/>
      <c r="E14" s="310" t="s">
        <v>429</v>
      </c>
      <c r="F14" s="311"/>
      <c r="G14" s="311"/>
      <c r="H14" s="311"/>
      <c r="I14" s="34"/>
    </row>
    <row r="15" spans="1:11" s="127" customFormat="1" ht="12.75" customHeight="1" x14ac:dyDescent="0.2">
      <c r="A15" s="543" t="s">
        <v>430</v>
      </c>
      <c r="B15" s="543"/>
      <c r="C15" s="543"/>
      <c r="D15" s="34"/>
      <c r="E15" s="310" t="s">
        <v>431</v>
      </c>
      <c r="F15" s="311"/>
      <c r="G15" s="311"/>
      <c r="H15" s="311"/>
      <c r="I15" s="34"/>
      <c r="K15" s="312"/>
    </row>
    <row r="16" spans="1:11" s="127" customFormat="1" ht="12.75" customHeight="1" x14ac:dyDescent="0.2">
      <c r="A16" s="543" t="s">
        <v>432</v>
      </c>
      <c r="B16" s="543"/>
      <c r="C16" s="543"/>
      <c r="D16" s="34"/>
      <c r="E16" s="310" t="s">
        <v>433</v>
      </c>
      <c r="F16" s="311"/>
      <c r="G16" s="311"/>
      <c r="H16" s="311"/>
      <c r="I16" s="34"/>
      <c r="K16" s="312"/>
    </row>
    <row r="17" spans="1:11" s="127" customFormat="1" ht="12.75" customHeight="1" x14ac:dyDescent="0.2">
      <c r="A17" s="543" t="s">
        <v>434</v>
      </c>
      <c r="B17" s="543"/>
      <c r="C17" s="543"/>
      <c r="D17" s="34"/>
      <c r="E17" s="310" t="s">
        <v>435</v>
      </c>
      <c r="F17" s="311"/>
      <c r="G17" s="311"/>
      <c r="H17" s="311"/>
      <c r="I17" s="34"/>
    </row>
    <row r="18" spans="1:11" s="127" customFormat="1" ht="12.75" customHeight="1" x14ac:dyDescent="0.2">
      <c r="A18" s="543" t="s">
        <v>436</v>
      </c>
      <c r="B18" s="543"/>
      <c r="C18" s="543"/>
      <c r="D18" s="34"/>
      <c r="E18" s="310" t="s">
        <v>437</v>
      </c>
      <c r="F18" s="311"/>
      <c r="G18" s="311"/>
      <c r="H18" s="311"/>
      <c r="I18" s="34"/>
      <c r="K18" s="312"/>
    </row>
    <row r="19" spans="1:11" s="127" customFormat="1" ht="12.75" customHeight="1" x14ac:dyDescent="0.2">
      <c r="A19" s="543" t="s">
        <v>438</v>
      </c>
      <c r="B19" s="543"/>
      <c r="C19" s="543"/>
      <c r="D19" s="34"/>
      <c r="E19" s="310" t="s">
        <v>439</v>
      </c>
      <c r="F19" s="311"/>
      <c r="G19" s="311"/>
      <c r="H19" s="311"/>
      <c r="I19" s="34"/>
    </row>
    <row r="20" spans="1:11" s="127" customFormat="1" ht="12.75" customHeight="1" x14ac:dyDescent="0.2">
      <c r="A20" s="543" t="s">
        <v>440</v>
      </c>
      <c r="B20" s="543"/>
      <c r="C20" s="543"/>
      <c r="D20" s="33"/>
      <c r="E20" s="310" t="s">
        <v>441</v>
      </c>
      <c r="F20" s="311"/>
      <c r="G20" s="311"/>
      <c r="H20" s="311"/>
      <c r="I20" s="34"/>
      <c r="K20" s="312"/>
    </row>
    <row r="21" spans="1:11" s="127" customFormat="1" ht="12.75" customHeight="1" x14ac:dyDescent="0.2">
      <c r="A21" s="543" t="s">
        <v>442</v>
      </c>
      <c r="B21" s="543"/>
      <c r="C21" s="543"/>
      <c r="D21" s="34"/>
      <c r="E21" s="310" t="s">
        <v>443</v>
      </c>
      <c r="F21" s="311"/>
      <c r="G21" s="311"/>
      <c r="H21" s="311"/>
      <c r="I21" s="33"/>
    </row>
    <row r="22" spans="1:11" s="127" customFormat="1" ht="12.75" customHeight="1" x14ac:dyDescent="0.2">
      <c r="A22" s="543" t="s">
        <v>444</v>
      </c>
      <c r="B22" s="543"/>
      <c r="C22" s="543"/>
      <c r="D22" s="34"/>
      <c r="E22" s="310" t="s">
        <v>445</v>
      </c>
      <c r="F22" s="311"/>
      <c r="G22" s="311"/>
      <c r="H22" s="311"/>
      <c r="I22" s="33"/>
      <c r="K22" s="312"/>
    </row>
    <row r="23" spans="1:11" s="127" customFormat="1" ht="12.75" customHeight="1" x14ac:dyDescent="0.2">
      <c r="A23" s="543" t="s">
        <v>446</v>
      </c>
      <c r="B23" s="543"/>
      <c r="C23" s="543"/>
      <c r="D23" s="34"/>
      <c r="E23" s="310" t="s">
        <v>447</v>
      </c>
      <c r="F23" s="311"/>
      <c r="G23" s="311"/>
      <c r="H23" s="311"/>
      <c r="I23" s="34"/>
    </row>
    <row r="24" spans="1:11" s="127" customFormat="1" ht="12.75" hidden="1" customHeight="1" x14ac:dyDescent="0.2">
      <c r="A24" s="543" t="s">
        <v>448</v>
      </c>
      <c r="B24" s="543"/>
      <c r="C24" s="543"/>
      <c r="D24" s="34"/>
      <c r="E24" s="310"/>
      <c r="F24" s="311"/>
      <c r="G24" s="311"/>
      <c r="H24" s="311"/>
      <c r="I24" s="87"/>
    </row>
    <row r="25" spans="1:11" s="127" customFormat="1" ht="12.75" customHeight="1" x14ac:dyDescent="0.2">
      <c r="A25" s="543" t="s">
        <v>449</v>
      </c>
      <c r="B25" s="543"/>
      <c r="C25" s="543"/>
      <c r="D25" s="34"/>
      <c r="E25" s="310" t="s">
        <v>450</v>
      </c>
      <c r="F25" s="311"/>
      <c r="G25" s="311"/>
      <c r="H25" s="311"/>
      <c r="I25" s="87"/>
      <c r="J25" s="313"/>
      <c r="K25" s="313"/>
    </row>
    <row r="26" spans="1:11" ht="15.75" customHeight="1" x14ac:dyDescent="0.2">
      <c r="A26" s="545"/>
      <c r="B26" s="545"/>
      <c r="C26" s="124" t="s">
        <v>451</v>
      </c>
      <c r="D26" s="44">
        <f>SUM(D12:D25)</f>
        <v>0</v>
      </c>
      <c r="E26" s="130" t="s">
        <v>452</v>
      </c>
      <c r="F26" s="314"/>
      <c r="G26" s="315"/>
      <c r="H26" s="316"/>
      <c r="I26" s="44">
        <f>SUM(I12:I25)</f>
        <v>0</v>
      </c>
      <c r="J26" s="317"/>
      <c r="K26" s="317"/>
    </row>
    <row r="27" spans="1:11" ht="18" customHeight="1" x14ac:dyDescent="0.2">
      <c r="A27" s="545"/>
      <c r="B27" s="545"/>
      <c r="C27" s="315"/>
      <c r="D27" s="318"/>
      <c r="E27" s="130" t="s">
        <v>453</v>
      </c>
      <c r="F27" s="127"/>
      <c r="G27" s="127"/>
      <c r="H27" s="119"/>
      <c r="I27" s="88">
        <f>D26-I26</f>
        <v>0</v>
      </c>
      <c r="J27" s="317"/>
      <c r="K27" s="317"/>
    </row>
    <row r="28" spans="1:11" ht="11.25" customHeight="1" x14ac:dyDescent="0.2">
      <c r="A28" s="545"/>
      <c r="B28" s="545"/>
      <c r="C28" s="315"/>
      <c r="D28" s="319"/>
      <c r="E28" s="127" t="s">
        <v>454</v>
      </c>
      <c r="F28" s="127"/>
      <c r="G28" s="127"/>
      <c r="I28" s="320"/>
      <c r="J28" s="317"/>
      <c r="K28" s="317"/>
    </row>
    <row r="29" spans="1:11" ht="17.25" customHeight="1" thickBot="1" x14ac:dyDescent="0.25">
      <c r="A29" s="540" t="s">
        <v>455</v>
      </c>
      <c r="B29" s="541"/>
      <c r="C29" s="541"/>
      <c r="D29" s="541"/>
      <c r="E29" s="541"/>
      <c r="F29" s="541"/>
      <c r="G29" s="541"/>
      <c r="H29" s="541"/>
      <c r="I29" s="542"/>
      <c r="J29" s="317"/>
      <c r="K29" s="317"/>
    </row>
    <row r="30" spans="1:11" ht="12" customHeight="1" x14ac:dyDescent="0.2">
      <c r="A30" s="558" t="s">
        <v>456</v>
      </c>
      <c r="B30" s="558"/>
      <c r="C30" s="558"/>
      <c r="D30" s="558"/>
      <c r="E30" s="558"/>
      <c r="F30" s="558"/>
      <c r="G30" s="558"/>
      <c r="H30" s="558"/>
      <c r="I30" s="558"/>
      <c r="J30" s="321"/>
      <c r="K30" s="321"/>
    </row>
    <row r="31" spans="1:11" x14ac:dyDescent="0.2">
      <c r="A31" s="321"/>
      <c r="B31" s="321"/>
      <c r="C31" s="321" t="s">
        <v>250</v>
      </c>
      <c r="E31" s="321"/>
      <c r="F31" s="321"/>
      <c r="G31" s="321"/>
      <c r="H31" s="321"/>
      <c r="I31" s="321"/>
      <c r="J31" s="321"/>
      <c r="K31" s="321"/>
    </row>
    <row r="32" spans="1:11" s="47" customFormat="1" x14ac:dyDescent="0.2">
      <c r="A32" s="112" t="s">
        <v>457</v>
      </c>
      <c r="C32" s="20"/>
      <c r="D32" s="203" t="s">
        <v>251</v>
      </c>
      <c r="E32" s="568"/>
      <c r="F32" s="568"/>
      <c r="G32" s="568"/>
      <c r="H32" s="203" t="s">
        <v>253</v>
      </c>
      <c r="I32" s="55"/>
    </row>
    <row r="33" spans="1:11" x14ac:dyDescent="0.2">
      <c r="A33" s="112" t="s">
        <v>458</v>
      </c>
      <c r="C33" s="21"/>
      <c r="D33" s="203" t="s">
        <v>251</v>
      </c>
      <c r="E33" s="569"/>
      <c r="F33" s="569"/>
      <c r="G33" s="569"/>
      <c r="H33" s="203" t="s">
        <v>253</v>
      </c>
      <c r="I33" s="56"/>
    </row>
    <row r="34" spans="1:11" x14ac:dyDescent="0.2">
      <c r="A34" s="112" t="s">
        <v>459</v>
      </c>
      <c r="C34" s="21"/>
      <c r="D34" s="203" t="s">
        <v>251</v>
      </c>
      <c r="E34" s="569"/>
      <c r="F34" s="569"/>
      <c r="G34" s="569"/>
      <c r="H34" s="203" t="s">
        <v>253</v>
      </c>
      <c r="I34" s="56"/>
    </row>
    <row r="35" spans="1:11" x14ac:dyDescent="0.2">
      <c r="A35" s="112" t="s">
        <v>459</v>
      </c>
      <c r="B35" s="51"/>
      <c r="C35" s="21"/>
      <c r="D35" s="203" t="s">
        <v>251</v>
      </c>
      <c r="E35" s="569"/>
      <c r="F35" s="569"/>
      <c r="G35" s="569"/>
      <c r="H35" s="203" t="s">
        <v>253</v>
      </c>
      <c r="I35" s="56"/>
    </row>
    <row r="36" spans="1:11" x14ac:dyDescent="0.2">
      <c r="A36" s="112" t="s">
        <v>460</v>
      </c>
      <c r="B36" s="51"/>
      <c r="C36" s="21"/>
      <c r="D36" s="203" t="s">
        <v>251</v>
      </c>
      <c r="E36" s="569"/>
      <c r="F36" s="569"/>
      <c r="G36" s="569"/>
      <c r="H36" s="203" t="s">
        <v>253</v>
      </c>
      <c r="I36" s="56"/>
    </row>
    <row r="37" spans="1:11" ht="12.75" customHeight="1" x14ac:dyDescent="0.2">
      <c r="A37" s="112" t="s">
        <v>461</v>
      </c>
      <c r="B37" s="51"/>
      <c r="C37" s="6" t="s">
        <v>462</v>
      </c>
      <c r="D37" s="6"/>
      <c r="E37" s="6"/>
      <c r="F37" s="6"/>
      <c r="G37" s="6"/>
      <c r="H37" s="203" t="s">
        <v>253</v>
      </c>
      <c r="I37" s="56"/>
    </row>
    <row r="38" spans="1:11" ht="18" customHeight="1" x14ac:dyDescent="0.2">
      <c r="A38" s="51"/>
      <c r="B38" s="51"/>
      <c r="C38" s="127"/>
      <c r="D38" s="123"/>
      <c r="E38" s="561" t="s">
        <v>463</v>
      </c>
      <c r="F38" s="561"/>
      <c r="G38" s="561"/>
      <c r="H38" s="561"/>
      <c r="I38" s="35">
        <f>SUM(I32:I37)</f>
        <v>0</v>
      </c>
    </row>
    <row r="39" spans="1:11" s="325" customFormat="1" ht="12" customHeight="1" x14ac:dyDescent="0.2">
      <c r="A39" s="323"/>
      <c r="B39" s="324"/>
      <c r="C39" s="324" t="s">
        <v>250</v>
      </c>
      <c r="E39" s="324" t="s">
        <v>464</v>
      </c>
      <c r="F39" s="324"/>
      <c r="G39" s="324"/>
      <c r="H39" s="324"/>
      <c r="I39" s="324"/>
      <c r="J39" s="324"/>
      <c r="K39" s="324"/>
    </row>
    <row r="40" spans="1:11" ht="12.75" customHeight="1" x14ac:dyDescent="0.2">
      <c r="A40" s="112" t="s">
        <v>465</v>
      </c>
      <c r="B40" s="51"/>
      <c r="C40" s="61"/>
      <c r="D40" s="203" t="s">
        <v>251</v>
      </c>
      <c r="E40" s="568"/>
      <c r="F40" s="568"/>
      <c r="G40" s="568"/>
      <c r="H40" s="203" t="s">
        <v>253</v>
      </c>
      <c r="I40" s="57"/>
    </row>
    <row r="41" spans="1:11" ht="12.75" customHeight="1" x14ac:dyDescent="0.2">
      <c r="A41" s="112" t="s">
        <v>466</v>
      </c>
      <c r="B41" s="51"/>
      <c r="C41" s="21"/>
      <c r="D41" s="203" t="s">
        <v>251</v>
      </c>
      <c r="E41" s="568"/>
      <c r="F41" s="568"/>
      <c r="G41" s="568"/>
      <c r="H41" s="203" t="s">
        <v>253</v>
      </c>
      <c r="I41" s="56"/>
    </row>
    <row r="42" spans="1:11" ht="12.75" customHeight="1" x14ac:dyDescent="0.2">
      <c r="A42" s="112" t="s">
        <v>467</v>
      </c>
      <c r="B42" s="51"/>
      <c r="C42" s="21"/>
      <c r="D42" s="203" t="s">
        <v>251</v>
      </c>
      <c r="E42" s="568"/>
      <c r="F42" s="568"/>
      <c r="G42" s="568"/>
      <c r="H42" s="203" t="s">
        <v>253</v>
      </c>
      <c r="I42" s="56"/>
    </row>
    <row r="43" spans="1:11" ht="12.75" customHeight="1" x14ac:dyDescent="0.2">
      <c r="A43" s="112" t="s">
        <v>467</v>
      </c>
      <c r="B43" s="51"/>
      <c r="C43" s="21"/>
      <c r="D43" s="203" t="s">
        <v>251</v>
      </c>
      <c r="E43" s="568"/>
      <c r="F43" s="568"/>
      <c r="G43" s="568"/>
      <c r="H43" s="203" t="s">
        <v>253</v>
      </c>
      <c r="I43" s="56"/>
    </row>
    <row r="44" spans="1:11" ht="12.75" customHeight="1" x14ac:dyDescent="0.2">
      <c r="A44" s="112" t="s">
        <v>468</v>
      </c>
      <c r="B44" s="51"/>
      <c r="C44" s="21"/>
      <c r="D44" s="203" t="s">
        <v>251</v>
      </c>
      <c r="E44" s="568"/>
      <c r="F44" s="568"/>
      <c r="G44" s="568"/>
      <c r="H44" s="203" t="s">
        <v>253</v>
      </c>
      <c r="I44" s="56"/>
    </row>
    <row r="45" spans="1:11" customFormat="1" ht="17.100000000000001" customHeight="1" x14ac:dyDescent="0.2">
      <c r="A45" s="54"/>
      <c r="B45" s="54"/>
      <c r="C45" s="562" t="s">
        <v>469</v>
      </c>
      <c r="D45" s="562"/>
      <c r="E45" s="562"/>
      <c r="F45" s="562"/>
      <c r="G45" s="562"/>
      <c r="H45" s="562"/>
      <c r="I45" s="77">
        <f>SUM(I40:I44)</f>
        <v>0</v>
      </c>
      <c r="J45" s="326"/>
      <c r="K45" s="120"/>
    </row>
    <row r="46" spans="1:11" customFormat="1" ht="17.100000000000001" customHeight="1" x14ac:dyDescent="0.2">
      <c r="A46" s="54"/>
      <c r="B46" s="54"/>
      <c r="C46" s="6"/>
      <c r="D46" s="562" t="s">
        <v>470</v>
      </c>
      <c r="E46" s="562"/>
      <c r="F46" s="562"/>
      <c r="G46" s="562"/>
      <c r="H46" s="562"/>
      <c r="I46" s="86">
        <f>I38+I45</f>
        <v>0</v>
      </c>
      <c r="K46" s="120"/>
    </row>
    <row r="47" spans="1:11" ht="15.75" customHeight="1" x14ac:dyDescent="0.2">
      <c r="A47" s="563" t="s">
        <v>471</v>
      </c>
      <c r="B47" s="563"/>
      <c r="C47" s="563"/>
      <c r="D47" s="563"/>
      <c r="E47" s="563"/>
      <c r="F47" s="563"/>
      <c r="G47" s="113"/>
      <c r="H47" s="203" t="s">
        <v>253</v>
      </c>
      <c r="I47" s="327">
        <f>'PG 7, Perm Maint Goal'!C60</f>
        <v>0</v>
      </c>
      <c r="J47" s="115"/>
    </row>
    <row r="48" spans="1:11" ht="16.5" customHeight="1" thickBot="1" x14ac:dyDescent="0.25">
      <c r="B48" s="479" t="s">
        <v>472</v>
      </c>
      <c r="C48" s="479"/>
      <c r="D48" s="479"/>
      <c r="E48" s="479"/>
      <c r="F48" s="479"/>
      <c r="G48" s="479"/>
      <c r="H48" s="479"/>
      <c r="I48" s="114">
        <f>I46+I47</f>
        <v>0</v>
      </c>
    </row>
    <row r="49" spans="1:11" ht="18.75" customHeight="1" thickTop="1" x14ac:dyDescent="0.2">
      <c r="A49" s="328"/>
      <c r="B49" s="329"/>
      <c r="C49" s="329"/>
      <c r="D49" s="330" t="s">
        <v>473</v>
      </c>
      <c r="E49" s="331">
        <f>'PG 7, Perm Maint Goal'!C58</f>
        <v>0</v>
      </c>
      <c r="H49" s="322" t="s">
        <v>474</v>
      </c>
      <c r="I49" s="332"/>
    </row>
    <row r="50" spans="1:11" ht="12" customHeight="1" thickBot="1" x14ac:dyDescent="0.25">
      <c r="A50" s="534" t="s">
        <v>475</v>
      </c>
      <c r="B50" s="535"/>
      <c r="C50" s="535"/>
      <c r="D50" s="535"/>
      <c r="E50" s="536"/>
    </row>
    <row r="51" spans="1:11" ht="5.25" customHeight="1" thickTop="1" thickBot="1" x14ac:dyDescent="0.25">
      <c r="A51" s="333"/>
      <c r="B51" s="333"/>
      <c r="C51" s="333"/>
      <c r="D51" s="333"/>
      <c r="E51" s="333"/>
      <c r="F51" s="333"/>
      <c r="G51" s="333"/>
      <c r="H51" s="333"/>
      <c r="I51" s="333"/>
      <c r="J51" s="333"/>
      <c r="K51" s="333"/>
    </row>
    <row r="52" spans="1:11" ht="5.0999999999999996" customHeight="1" thickTop="1" thickBot="1" x14ac:dyDescent="0.25">
      <c r="A52" s="537"/>
      <c r="B52" s="537"/>
      <c r="C52" s="537"/>
      <c r="D52" s="537"/>
      <c r="E52" s="537"/>
      <c r="F52" s="537"/>
      <c r="G52" s="537"/>
      <c r="H52" s="537"/>
      <c r="I52" s="537"/>
      <c r="J52" s="537"/>
      <c r="K52" s="537"/>
    </row>
    <row r="53" spans="1:11" ht="13.5" thickBot="1" x14ac:dyDescent="0.25">
      <c r="A53" s="550" t="s">
        <v>476</v>
      </c>
      <c r="B53" s="551"/>
      <c r="C53" s="551"/>
      <c r="D53" s="551"/>
      <c r="E53" s="551"/>
      <c r="F53" s="334"/>
    </row>
    <row r="54" spans="1:11" x14ac:dyDescent="0.2">
      <c r="A54" s="552" t="s">
        <v>477</v>
      </c>
      <c r="B54" s="553"/>
      <c r="C54" s="553"/>
      <c r="D54" s="553"/>
      <c r="E54" s="340">
        <v>0</v>
      </c>
      <c r="F54" s="335"/>
      <c r="G54" s="127" t="s">
        <v>478</v>
      </c>
    </row>
    <row r="55" spans="1:11" ht="6" customHeight="1" x14ac:dyDescent="0.2">
      <c r="A55" s="336"/>
      <c r="B55" s="337"/>
      <c r="C55" s="337"/>
      <c r="F55" s="335"/>
    </row>
    <row r="56" spans="1:11" x14ac:dyDescent="0.2">
      <c r="A56" s="554" t="s">
        <v>451</v>
      </c>
      <c r="B56" s="555"/>
      <c r="C56" s="555"/>
      <c r="D56" s="555"/>
      <c r="E56" s="338">
        <f>D26</f>
        <v>0</v>
      </c>
      <c r="F56" s="335"/>
      <c r="G56" s="127" t="s">
        <v>479</v>
      </c>
    </row>
    <row r="57" spans="1:11" ht="6" customHeight="1" x14ac:dyDescent="0.2">
      <c r="A57" s="554"/>
      <c r="B57" s="555"/>
      <c r="C57" s="555"/>
      <c r="D57" s="555"/>
      <c r="F57" s="335"/>
    </row>
    <row r="58" spans="1:11" x14ac:dyDescent="0.2">
      <c r="A58" s="554" t="s">
        <v>480</v>
      </c>
      <c r="B58" s="555"/>
      <c r="C58" s="555"/>
      <c r="D58" s="555"/>
      <c r="E58" s="338">
        <f>-I26</f>
        <v>0</v>
      </c>
      <c r="F58" s="335"/>
      <c r="G58" s="127" t="s">
        <v>479</v>
      </c>
    </row>
    <row r="59" spans="1:11" ht="6" customHeight="1" x14ac:dyDescent="0.2">
      <c r="A59" s="554"/>
      <c r="B59" s="555"/>
      <c r="C59" s="555"/>
      <c r="D59" s="555"/>
      <c r="F59" s="335"/>
    </row>
    <row r="60" spans="1:11" x14ac:dyDescent="0.2">
      <c r="A60" s="554" t="s">
        <v>481</v>
      </c>
      <c r="B60" s="555"/>
      <c r="C60" s="555"/>
      <c r="D60" s="555"/>
      <c r="E60" s="245">
        <f>SUM(E54:E58)</f>
        <v>0</v>
      </c>
      <c r="F60" s="335"/>
    </row>
    <row r="61" spans="1:11" ht="6" customHeight="1" x14ac:dyDescent="0.2">
      <c r="A61" s="554"/>
      <c r="B61" s="555"/>
      <c r="C61" s="555"/>
      <c r="D61" s="555"/>
      <c r="F61" s="335"/>
    </row>
    <row r="62" spans="1:11" x14ac:dyDescent="0.2">
      <c r="A62" s="554" t="s">
        <v>482</v>
      </c>
      <c r="B62" s="555"/>
      <c r="C62" s="555"/>
      <c r="D62" s="555"/>
      <c r="E62" s="338">
        <f>I46</f>
        <v>0</v>
      </c>
      <c r="F62" s="335"/>
      <c r="G62" s="120" t="s">
        <v>483</v>
      </c>
    </row>
    <row r="63" spans="1:11" ht="6" customHeight="1" x14ac:dyDescent="0.2">
      <c r="A63" s="554"/>
      <c r="B63" s="555"/>
      <c r="C63" s="555"/>
      <c r="D63" s="555"/>
      <c r="F63" s="335"/>
    </row>
    <row r="64" spans="1:11" x14ac:dyDescent="0.2">
      <c r="A64" s="556" t="s">
        <v>484</v>
      </c>
      <c r="B64" s="555"/>
      <c r="C64" s="555"/>
      <c r="D64" s="555"/>
      <c r="E64" s="338">
        <f>E60-E62</f>
        <v>0</v>
      </c>
      <c r="F64" s="335"/>
      <c r="G64" s="339" t="s">
        <v>485</v>
      </c>
    </row>
    <row r="65" spans="1:11" x14ac:dyDescent="0.2">
      <c r="A65" s="566" t="s">
        <v>486</v>
      </c>
      <c r="B65" s="482"/>
      <c r="C65" s="482"/>
      <c r="D65" s="482"/>
      <c r="E65" s="482"/>
      <c r="F65" s="567"/>
      <c r="G65" s="339"/>
    </row>
    <row r="66" spans="1:11" ht="12" customHeight="1" x14ac:dyDescent="0.2">
      <c r="A66" s="566" t="s">
        <v>487</v>
      </c>
      <c r="B66" s="482"/>
      <c r="C66" s="482"/>
      <c r="D66" s="482"/>
      <c r="E66" s="482"/>
      <c r="F66" s="567"/>
      <c r="G66" s="339"/>
    </row>
    <row r="67" spans="1:11" x14ac:dyDescent="0.2">
      <c r="A67" s="559" t="s">
        <v>488</v>
      </c>
      <c r="B67" s="560"/>
      <c r="C67" s="560"/>
      <c r="F67" s="335"/>
      <c r="G67" s="6" t="s">
        <v>489</v>
      </c>
    </row>
    <row r="68" spans="1:11" x14ac:dyDescent="0.2">
      <c r="A68" s="570"/>
      <c r="B68" s="571"/>
      <c r="C68" s="571"/>
      <c r="D68" s="571"/>
      <c r="E68" s="571"/>
      <c r="F68" s="572"/>
      <c r="G68" s="6" t="s">
        <v>490</v>
      </c>
    </row>
    <row r="69" spans="1:11" x14ac:dyDescent="0.2">
      <c r="A69" s="570"/>
      <c r="B69" s="571"/>
      <c r="C69" s="571"/>
      <c r="D69" s="571"/>
      <c r="E69" s="571"/>
      <c r="F69" s="572"/>
      <c r="G69" s="127" t="s">
        <v>491</v>
      </c>
    </row>
    <row r="70" spans="1:11" x14ac:dyDescent="0.2">
      <c r="A70" s="570"/>
      <c r="B70" s="571"/>
      <c r="C70" s="571"/>
      <c r="D70" s="571"/>
      <c r="E70" s="571"/>
      <c r="F70" s="572"/>
      <c r="G70" s="127" t="s">
        <v>492</v>
      </c>
    </row>
    <row r="71" spans="1:11" ht="13.5" thickBot="1" x14ac:dyDescent="0.25">
      <c r="A71" s="573"/>
      <c r="B71" s="574"/>
      <c r="C71" s="574"/>
      <c r="D71" s="574"/>
      <c r="E71" s="574"/>
      <c r="F71" s="575"/>
      <c r="G71" s="127" t="s">
        <v>493</v>
      </c>
    </row>
    <row r="72" spans="1:11" ht="5.0999999999999996" customHeight="1" thickBot="1" x14ac:dyDescent="0.25"/>
    <row r="73" spans="1:11" ht="12" customHeight="1" thickTop="1" thickBot="1" x14ac:dyDescent="0.25">
      <c r="A73" s="564" t="s">
        <v>494</v>
      </c>
      <c r="B73" s="564"/>
      <c r="C73" s="564"/>
      <c r="D73" s="564"/>
      <c r="E73" s="564"/>
      <c r="F73" s="564"/>
      <c r="G73" s="564"/>
      <c r="H73" s="564"/>
      <c r="I73" s="564"/>
      <c r="J73" s="564"/>
      <c r="K73" s="564"/>
    </row>
    <row r="74" spans="1:11" ht="13.5" thickTop="1" x14ac:dyDescent="0.2">
      <c r="B74" s="119"/>
      <c r="C74" s="547" t="s">
        <v>495</v>
      </c>
      <c r="D74" s="548"/>
      <c r="E74" s="548"/>
      <c r="F74" s="548"/>
      <c r="G74" s="548"/>
      <c r="H74" s="548"/>
    </row>
    <row r="75" spans="1:11" x14ac:dyDescent="0.2">
      <c r="A75" s="549" t="s">
        <v>496</v>
      </c>
      <c r="B75" s="549"/>
      <c r="C75" s="127"/>
      <c r="D75" s="203" t="s">
        <v>497</v>
      </c>
      <c r="E75" s="127"/>
      <c r="F75" s="203" t="s">
        <v>498</v>
      </c>
      <c r="G75" s="127"/>
      <c r="H75" s="203" t="s">
        <v>499</v>
      </c>
    </row>
    <row r="76" spans="1:11" x14ac:dyDescent="0.2">
      <c r="A76" s="565"/>
      <c r="B76" s="565"/>
      <c r="C76" s="127"/>
      <c r="D76" s="32"/>
      <c r="E76" s="127"/>
      <c r="F76" s="110"/>
      <c r="G76" s="127"/>
      <c r="H76" s="27"/>
    </row>
    <row r="77" spans="1:11" x14ac:dyDescent="0.2">
      <c r="A77" s="557"/>
      <c r="B77" s="557"/>
      <c r="C77" s="127"/>
      <c r="D77" s="32"/>
      <c r="E77" s="127"/>
      <c r="F77" s="111"/>
      <c r="G77" s="127"/>
      <c r="H77" s="25"/>
    </row>
    <row r="78" spans="1:11" x14ac:dyDescent="0.2">
      <c r="A78" s="557"/>
      <c r="B78" s="557"/>
      <c r="C78" s="127"/>
      <c r="D78" s="32"/>
      <c r="E78" s="127"/>
      <c r="F78" s="111"/>
      <c r="G78" s="127"/>
      <c r="H78" s="25"/>
    </row>
    <row r="79" spans="1:11" x14ac:dyDescent="0.2">
      <c r="A79" s="557"/>
      <c r="B79" s="557"/>
      <c r="C79" s="127"/>
      <c r="D79" s="32"/>
      <c r="E79" s="127"/>
      <c r="F79" s="111"/>
      <c r="G79" s="127"/>
      <c r="H79" s="25"/>
    </row>
  </sheetData>
  <sheetProtection algorithmName="SHA-512" hashValue="zF64Vo3g0skWMVgIPh7zwqJBrnhG97VWLGXfLeDaCL6kMJhA/MmOYBzIta2Cq450exlMTJgwhCZGPXt49lK0CA==" saltValue="WMRlN3TSoF4vGeIJKtQq3w==" spinCount="100000" sheet="1" selectLockedCells="1"/>
  <mergeCells count="63">
    <mergeCell ref="A12:C12"/>
    <mergeCell ref="A1:B1"/>
    <mergeCell ref="C1:F1"/>
    <mergeCell ref="A2:I2"/>
    <mergeCell ref="A11:D11"/>
    <mergeCell ref="E11:I11"/>
    <mergeCell ref="A24:C24"/>
    <mergeCell ref="A13:C13"/>
    <mergeCell ref="A14:C14"/>
    <mergeCell ref="A15:C15"/>
    <mergeCell ref="A16:C16"/>
    <mergeCell ref="A17:C17"/>
    <mergeCell ref="A18:C18"/>
    <mergeCell ref="A19:C19"/>
    <mergeCell ref="A20:C20"/>
    <mergeCell ref="A21:C21"/>
    <mergeCell ref="A22:C22"/>
    <mergeCell ref="A23:C23"/>
    <mergeCell ref="E38:H38"/>
    <mergeCell ref="A25:C25"/>
    <mergeCell ref="A26:B26"/>
    <mergeCell ref="A27:B27"/>
    <mergeCell ref="A28:B28"/>
    <mergeCell ref="A29:I29"/>
    <mergeCell ref="A30:I30"/>
    <mergeCell ref="E32:G32"/>
    <mergeCell ref="E33:G33"/>
    <mergeCell ref="E34:G34"/>
    <mergeCell ref="E35:G35"/>
    <mergeCell ref="E36:G36"/>
    <mergeCell ref="A53:E53"/>
    <mergeCell ref="E40:G40"/>
    <mergeCell ref="E41:G41"/>
    <mergeCell ref="E42:G42"/>
    <mergeCell ref="E43:G43"/>
    <mergeCell ref="E44:G44"/>
    <mergeCell ref="C45:H45"/>
    <mergeCell ref="D46:H46"/>
    <mergeCell ref="A47:F47"/>
    <mergeCell ref="B48:H48"/>
    <mergeCell ref="A50:E50"/>
    <mergeCell ref="A52:K52"/>
    <mergeCell ref="A66:F66"/>
    <mergeCell ref="A54:D54"/>
    <mergeCell ref="A56:D56"/>
    <mergeCell ref="A57:D57"/>
    <mergeCell ref="A58:D58"/>
    <mergeCell ref="A59:D59"/>
    <mergeCell ref="A60:D60"/>
    <mergeCell ref="A61:D61"/>
    <mergeCell ref="A62:D62"/>
    <mergeCell ref="A63:D63"/>
    <mergeCell ref="A64:D64"/>
    <mergeCell ref="A65:F65"/>
    <mergeCell ref="A77:B77"/>
    <mergeCell ref="A78:B78"/>
    <mergeCell ref="A79:B79"/>
    <mergeCell ref="A67:C67"/>
    <mergeCell ref="A68:F71"/>
    <mergeCell ref="A73:K73"/>
    <mergeCell ref="C74:H74"/>
    <mergeCell ref="A75:B75"/>
    <mergeCell ref="A76:B76"/>
  </mergeCells>
  <pageMargins left="0.25" right="0.25" top="0.05" bottom="0.5" header="0.25" footer="0.25"/>
  <pageSetup scale="79" orientation="portrait" r:id="rId1"/>
  <headerFooter>
    <oddFooter>&amp;L&amp;8(revised 8/23)&amp;R6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5BD5EE9C97384D82863FE288F31D53" ma:contentTypeVersion="11" ma:contentTypeDescription="Create a new document." ma:contentTypeScope="" ma:versionID="46f2298a755832e473ac1212bf8694e4">
  <xsd:schema xmlns:xsd="http://www.w3.org/2001/XMLSchema" xmlns:xs="http://www.w3.org/2001/XMLSchema" xmlns:p="http://schemas.microsoft.com/office/2006/metadata/properties" xmlns:ns2="a9ec1e3a-f8a0-4b10-8ad8-a0507d9e4e7f" xmlns:ns3="3f0951ab-fe08-4cc6-87d3-2a97ab1d6d67" targetNamespace="http://schemas.microsoft.com/office/2006/metadata/properties" ma:root="true" ma:fieldsID="637ae7a5f3823852e7a8500eee7a306f" ns2:_="" ns3:_="">
    <xsd:import namespace="a9ec1e3a-f8a0-4b10-8ad8-a0507d9e4e7f"/>
    <xsd:import namespace="3f0951ab-fe08-4cc6-87d3-2a97ab1d6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ec1e3a-f8a0-4b10-8ad8-a0507d9e4e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b85e819-d8fc-4664-b9e1-6d498f1ffd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0951ab-fe08-4cc6-87d3-2a97ab1d6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c0fc0c7f-005d-4f14-944b-42fb7bd7242e}" ma:internalName="TaxCatchAll" ma:showField="CatchAllData" ma:web="3f0951ab-fe08-4cc6-87d3-2a97ab1d6d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9ec1e3a-f8a0-4b10-8ad8-a0507d9e4e7f">
      <Terms xmlns="http://schemas.microsoft.com/office/infopath/2007/PartnerControls"/>
    </lcf76f155ced4ddcb4097134ff3c332f>
    <TaxCatchAll xmlns="3f0951ab-fe08-4cc6-87d3-2a97ab1d6d67" xsi:nil="true"/>
  </documentManagement>
</p:properties>
</file>

<file path=customXml/itemProps1.xml><?xml version="1.0" encoding="utf-8"?>
<ds:datastoreItem xmlns:ds="http://schemas.openxmlformats.org/officeDocument/2006/customXml" ds:itemID="{9F86837E-4366-490C-B75A-B43AA9E212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ec1e3a-f8a0-4b10-8ad8-a0507d9e4e7f"/>
    <ds:schemaRef ds:uri="3f0951ab-fe08-4cc6-87d3-2a97ab1d6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F9952B-FE52-46BA-8E5A-1D92A466990D}">
  <ds:schemaRefs>
    <ds:schemaRef ds:uri="http://schemas.microsoft.com/sharepoint/v3/contenttype/forms"/>
  </ds:schemaRefs>
</ds:datastoreItem>
</file>

<file path=customXml/itemProps3.xml><?xml version="1.0" encoding="utf-8"?>
<ds:datastoreItem xmlns:ds="http://schemas.openxmlformats.org/officeDocument/2006/customXml" ds:itemID="{7080A44A-A815-445B-9A83-C5AC30D5669E}">
  <ds:schemaRefs>
    <ds:schemaRef ds:uri="3f0951ab-fe08-4cc6-87d3-2a97ab1d6d67"/>
    <ds:schemaRef ds:uri="http://schemas.microsoft.com/office/2006/documentManagement/types"/>
    <ds:schemaRef ds:uri="http://www.w3.org/XML/1998/namespace"/>
    <ds:schemaRef ds:uri="http://purl.org/dc/terms/"/>
    <ds:schemaRef ds:uri="http://purl.org/dc/elements/1.1/"/>
    <ds:schemaRef ds:uri="a9ec1e3a-f8a0-4b10-8ad8-a0507d9e4e7f"/>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Updates</vt:lpstr>
      <vt:lpstr>Reconciliation Tips</vt:lpstr>
      <vt:lpstr>Page 1</vt:lpstr>
      <vt:lpstr>Page 2</vt:lpstr>
      <vt:lpstr>Page 3</vt:lpstr>
      <vt:lpstr>Page 4</vt:lpstr>
      <vt:lpstr>Page 5</vt:lpstr>
      <vt:lpstr>Page 6 </vt:lpstr>
      <vt:lpstr>Cem 2</vt:lpstr>
      <vt:lpstr>Cem 3</vt:lpstr>
      <vt:lpstr>Cem 4</vt:lpstr>
      <vt:lpstr>Cem 5</vt:lpstr>
      <vt:lpstr>PG 7, Perm Maint Goal</vt:lpstr>
      <vt:lpstr>Pg 8 Mass Recon &amp; Signatures</vt:lpstr>
      <vt:lpstr>'Page 1'!Print_Area</vt:lpstr>
      <vt:lpstr>'Page 3'!Print_Area</vt:lpstr>
      <vt:lpstr>'PG 7, Perm Maint Goal'!Print_Area</vt:lpstr>
      <vt:lpstr>'Pg 8 Mass Recon &amp; Signatures'!Print_Area</vt:lpstr>
      <vt:lpstr>'Reconciliation Tips'!Print_Area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Redinger, Timothy</cp:lastModifiedBy>
  <cp:revision/>
  <dcterms:created xsi:type="dcterms:W3CDTF">2002-09-27T22:51:00Z</dcterms:created>
  <dcterms:modified xsi:type="dcterms:W3CDTF">2023-10-23T19:24:06Z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0x0101001B5BD5EE9C97384D82863FE288F31D53</vt:lpwstr>
  </property>
  <property fmtid="{D5CDD505-2E9C-101B-9397-08002B2CF9AE}" pid="4" name="MediaServiceImageTags">
    <vt:lpwstr/>
  </property>
</Properties>
</file>