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ffalodioceseorg.sharepoint.com/sites/InternalAudit/Shared Documents/General/Annual Reports/Mileage Forms/"/>
    </mc:Choice>
  </mc:AlternateContent>
  <xr:revisionPtr revIDLastSave="1706" documentId="8_{F15A8ADB-7DBE-4819-8995-516A622311D9}" xr6:coauthVersionLast="47" xr6:coauthVersionMax="47" xr10:uidLastSave="{F13E0385-759F-41E7-A3B4-D60241D0601F}"/>
  <bookViews>
    <workbookView xWindow="-120" yWindow="-120" windowWidth="29040" windowHeight="15720" tabRatio="720" firstSheet="2" activeTab="4" xr2:uid="{4F4095E7-2195-4740-8049-F46FD854953C}"/>
  </bookViews>
  <sheets>
    <sheet name="Instructions" sheetId="14" r:id="rId1"/>
    <sheet name="Example Insurance Policy Rate" sheetId="18" r:id="rId2"/>
    <sheet name="Example Quick Calculation" sheetId="19" r:id="rId3"/>
    <sheet name="Insurance Policy Rate" sheetId="16" r:id="rId4"/>
    <sheet name="September" sheetId="15" r:id="rId5"/>
    <sheet name="October" sheetId="20" r:id="rId6"/>
    <sheet name="November" sheetId="21" r:id="rId7"/>
    <sheet name="December" sheetId="22" r:id="rId8"/>
    <sheet name="January" sheetId="23" r:id="rId9"/>
    <sheet name="February" sheetId="24" r:id="rId10"/>
    <sheet name="March" sheetId="25" r:id="rId11"/>
    <sheet name="April" sheetId="26" r:id="rId12"/>
    <sheet name="May" sheetId="27" r:id="rId13"/>
    <sheet name="June" sheetId="28" r:id="rId14"/>
    <sheet name="July" sheetId="29" r:id="rId15"/>
    <sheet name="August" sheetId="32" r:id="rId16"/>
  </sheets>
  <definedNames>
    <definedName name="_xlnm.Print_Area" localSheetId="11">April!$B$1:$H$20</definedName>
    <definedName name="_xlnm.Print_Area" localSheetId="15">August!$B$1:$H$20</definedName>
    <definedName name="_xlnm.Print_Area" localSheetId="7">December!$B$1:$H$20</definedName>
    <definedName name="_xlnm.Print_Area" localSheetId="2">'Example Quick Calculation'!$B$1:$H$20</definedName>
    <definedName name="_xlnm.Print_Area" localSheetId="9">February!$B$1:$H$20</definedName>
    <definedName name="_xlnm.Print_Area" localSheetId="8">January!$B$1:$H$20</definedName>
    <definedName name="_xlnm.Print_Area" localSheetId="14">July!$B$1:$H$20</definedName>
    <definedName name="_xlnm.Print_Area" localSheetId="13">June!$B$1:$H$20</definedName>
    <definedName name="_xlnm.Print_Area" localSheetId="10">March!$B$1:$H$20</definedName>
    <definedName name="_xlnm.Print_Area" localSheetId="12">May!$B$1:$H$20</definedName>
    <definedName name="_xlnm.Print_Area" localSheetId="6">November!$B$1:$H$20</definedName>
    <definedName name="_xlnm.Print_Area" localSheetId="5">October!$B$1:$H$20</definedName>
    <definedName name="_xlnm.Print_Area" localSheetId="4">September!$B$1:$H$20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9" l="1"/>
  <c r="G8" i="15"/>
  <c r="G8" i="20" s="1"/>
  <c r="G8" i="21" s="1"/>
  <c r="G8" i="22" s="1"/>
  <c r="G8" i="23" s="1"/>
  <c r="G8" i="24" s="1"/>
  <c r="G8" i="25" s="1"/>
  <c r="G8" i="26" s="1"/>
  <c r="G8" i="27" s="1"/>
  <c r="G8" i="28" s="1"/>
  <c r="G8" i="29" s="1"/>
  <c r="G8" i="32" s="1"/>
  <c r="D15" i="32"/>
  <c r="G13" i="32"/>
  <c r="E12" i="32"/>
  <c r="G12" i="32" s="1"/>
  <c r="D12" i="32"/>
  <c r="E11" i="32"/>
  <c r="G11" i="32" s="1"/>
  <c r="D11" i="32"/>
  <c r="D15" i="29"/>
  <c r="G13" i="29"/>
  <c r="E12" i="29"/>
  <c r="G12" i="29" s="1"/>
  <c r="D12" i="29"/>
  <c r="E11" i="29"/>
  <c r="G11" i="29" s="1"/>
  <c r="D11" i="29"/>
  <c r="D15" i="28"/>
  <c r="G13" i="28"/>
  <c r="E12" i="28"/>
  <c r="G12" i="28" s="1"/>
  <c r="D12" i="28"/>
  <c r="E11" i="28"/>
  <c r="G11" i="28" s="1"/>
  <c r="D11" i="28"/>
  <c r="D15" i="27"/>
  <c r="G13" i="27"/>
  <c r="E12" i="27"/>
  <c r="G12" i="27" s="1"/>
  <c r="D12" i="27"/>
  <c r="E11" i="27"/>
  <c r="G11" i="27" s="1"/>
  <c r="D11" i="27"/>
  <c r="D15" i="26"/>
  <c r="G13" i="26"/>
  <c r="E12" i="26"/>
  <c r="G12" i="26" s="1"/>
  <c r="D12" i="26"/>
  <c r="E11" i="26"/>
  <c r="G11" i="26" s="1"/>
  <c r="D11" i="26"/>
  <c r="D15" i="25"/>
  <c r="G13" i="25"/>
  <c r="E12" i="25"/>
  <c r="G12" i="25" s="1"/>
  <c r="D12" i="25"/>
  <c r="E11" i="25"/>
  <c r="G11" i="25" s="1"/>
  <c r="D11" i="25"/>
  <c r="D15" i="24"/>
  <c r="G13" i="24"/>
  <c r="E12" i="24"/>
  <c r="G12" i="24" s="1"/>
  <c r="D12" i="24"/>
  <c r="E11" i="24"/>
  <c r="G11" i="24" s="1"/>
  <c r="D11" i="24"/>
  <c r="D15" i="23"/>
  <c r="G13" i="23"/>
  <c r="E12" i="23"/>
  <c r="G12" i="23" s="1"/>
  <c r="D12" i="23"/>
  <c r="E11" i="23"/>
  <c r="G11" i="23" s="1"/>
  <c r="G14" i="23" s="1"/>
  <c r="D11" i="23"/>
  <c r="D15" i="22"/>
  <c r="G13" i="22"/>
  <c r="E12" i="22"/>
  <c r="G12" i="22" s="1"/>
  <c r="D12" i="22"/>
  <c r="E11" i="22"/>
  <c r="G11" i="22" s="1"/>
  <c r="D11" i="22"/>
  <c r="D15" i="21"/>
  <c r="G13" i="21"/>
  <c r="E12" i="21"/>
  <c r="G12" i="21" s="1"/>
  <c r="D12" i="21"/>
  <c r="E11" i="21"/>
  <c r="G11" i="21" s="1"/>
  <c r="D11" i="21"/>
  <c r="D15" i="20"/>
  <c r="G13" i="20"/>
  <c r="E12" i="20"/>
  <c r="G12" i="20" s="1"/>
  <c r="D12" i="20"/>
  <c r="E11" i="20"/>
  <c r="G11" i="20" s="1"/>
  <c r="D11" i="20"/>
  <c r="D12" i="19"/>
  <c r="D11" i="19"/>
  <c r="D12" i="15"/>
  <c r="D11" i="15"/>
  <c r="D15" i="19"/>
  <c r="G13" i="19"/>
  <c r="E12" i="19"/>
  <c r="G12" i="19" s="1"/>
  <c r="E11" i="19"/>
  <c r="G11" i="19" s="1"/>
  <c r="E8" i="18"/>
  <c r="B8" i="18"/>
  <c r="E6" i="18"/>
  <c r="B6" i="18"/>
  <c r="D15" i="15"/>
  <c r="E6" i="16"/>
  <c r="E8" i="16"/>
  <c r="B8" i="16"/>
  <c r="B6" i="16"/>
  <c r="E11" i="15"/>
  <c r="G14" i="29" l="1"/>
  <c r="G14" i="24"/>
  <c r="G14" i="28"/>
  <c r="G14" i="27"/>
  <c r="G14" i="22"/>
  <c r="G14" i="21"/>
  <c r="G14" i="25"/>
  <c r="G14" i="20"/>
  <c r="G14" i="32"/>
  <c r="G14" i="26"/>
  <c r="G14" i="19"/>
  <c r="E12" i="15"/>
  <c r="G13" i="15" l="1"/>
  <c r="G12" i="15"/>
  <c r="G11" i="15"/>
  <c r="G14" i="15" l="1"/>
</calcChain>
</file>

<file path=xl/sharedStrings.xml><?xml version="1.0" encoding="utf-8"?>
<sst xmlns="http://schemas.openxmlformats.org/spreadsheetml/2006/main" count="353" uniqueCount="78">
  <si>
    <t>Instructions</t>
  </si>
  <si>
    <t>* You're responsible for updating the insurance rates &amp; IRS rates in this workbook*</t>
  </si>
  <si>
    <t>All cells highlighted in yellow are cells that require manual entry to complete the form</t>
  </si>
  <si>
    <t>Business mileage is miles driven between two places of work.</t>
  </si>
  <si>
    <t>AR =</t>
  </si>
  <si>
    <t>Assigned Residence (This would be what the IRS considers your primary residence)</t>
  </si>
  <si>
    <t>Once you have identified your assigned residence, you may abbreviate to AR for your mileage log.</t>
  </si>
  <si>
    <t>Personal mileage is the distance traveled for the purpose other than official business.</t>
  </si>
  <si>
    <t>PR =</t>
  </si>
  <si>
    <t>Personal Residence (personal home, family home, etc.)</t>
  </si>
  <si>
    <t>You may abbreviate to PR for your mileage log.</t>
  </si>
  <si>
    <t>Insurance Policy Rate Tab - For Clergy</t>
  </si>
  <si>
    <t>Enter the amount of the Auto insurance policy, per the invoice, and other information provided</t>
  </si>
  <si>
    <t>Enter address for Assigned Residence</t>
  </si>
  <si>
    <t>Quick Calulation Tab</t>
  </si>
  <si>
    <t xml:space="preserve">The quick calculation tab is to be used when an individual is using a mileage tracking app </t>
  </si>
  <si>
    <t>that has the capabilities to print out reports with the following items included:</t>
  </si>
  <si>
    <t>The date of your trip</t>
  </si>
  <si>
    <t>Your starting point</t>
  </si>
  <si>
    <t>Your destination</t>
  </si>
  <si>
    <t>The purpose of your trip</t>
  </si>
  <si>
    <t>Tolls or other trip-related costs</t>
  </si>
  <si>
    <t>Starting odometer</t>
  </si>
  <si>
    <t>Ending odometer</t>
  </si>
  <si>
    <t>As long as your report maintains the items above, the quick calculation tab can be filled out.</t>
  </si>
  <si>
    <t>Please enter the Family Parish # and your Parish name</t>
  </si>
  <si>
    <t>Next, enter the amount of miles from the report in the cell next to the correct reimbursement rate</t>
  </si>
  <si>
    <t>Print the quick calculation tab once you have your total reimbursement</t>
  </si>
  <si>
    <t xml:space="preserve">Please print your name, sign your name, and date, then submit it with the printed report from </t>
  </si>
  <si>
    <t>your mileage tracking app</t>
  </si>
  <si>
    <t>These are the rates that are current, but will need to be changed once you have received the new insurance rates in April &amp; IRS mileage rates in January</t>
  </si>
  <si>
    <t xml:space="preserve">  Defensive Driving Class</t>
  </si>
  <si>
    <t>/15,000 miles =</t>
  </si>
  <si>
    <t>deduction first 15,000 miles</t>
  </si>
  <si>
    <t xml:space="preserve">  W/O Defensive Driving Class</t>
  </si>
  <si>
    <t>IRS Rate</t>
  </si>
  <si>
    <t>Assigned Residence</t>
  </si>
  <si>
    <t>(Enter assigned residence in the cell above)</t>
  </si>
  <si>
    <t>* Address should be the assigned address of the parish in which you reside.</t>
  </si>
  <si>
    <t>Family Parish #99, Saint Joseph's of Tonawanda</t>
  </si>
  <si>
    <t>Joseph Carpenter</t>
  </si>
  <si>
    <t xml:space="preserve">Insurance Deduction </t>
  </si>
  <si>
    <t>Mileage Rate</t>
  </si>
  <si>
    <t>Total Miles from Report</t>
  </si>
  <si>
    <t>Reimbursement</t>
  </si>
  <si>
    <t>PDS Ledger Acct #</t>
  </si>
  <si>
    <r>
      <t xml:space="preserve">Mileage rate prior to 15,000 business miles </t>
    </r>
    <r>
      <rPr>
        <b/>
        <sz val="12"/>
        <color theme="1"/>
        <rFont val="Montserrat"/>
      </rPr>
      <t>without</t>
    </r>
    <r>
      <rPr>
        <sz val="12"/>
        <color theme="1"/>
        <rFont val="Montserrat"/>
      </rPr>
      <t xml:space="preserve"> driving course</t>
    </r>
  </si>
  <si>
    <r>
      <t xml:space="preserve">Mileage rate prior to 15,000 business miles </t>
    </r>
    <r>
      <rPr>
        <b/>
        <sz val="12"/>
        <color theme="1"/>
        <rFont val="Montserrat"/>
      </rPr>
      <t>with</t>
    </r>
    <r>
      <rPr>
        <sz val="12"/>
        <color theme="1"/>
        <rFont val="Montserrat"/>
      </rPr>
      <t xml:space="preserve"> driving course</t>
    </r>
  </si>
  <si>
    <t>IRS mileage rate 2023</t>
  </si>
  <si>
    <t>Total Reimbursement</t>
  </si>
  <si>
    <t>Employee Name:</t>
  </si>
  <si>
    <t>Employee Signature:</t>
  </si>
  <si>
    <t>Date__________</t>
  </si>
  <si>
    <t>Reviewer Signature:</t>
  </si>
  <si>
    <t>This can be used as a check request</t>
  </si>
  <si>
    <r>
      <t xml:space="preserve">Mileage rate prior to 15,000 business miles </t>
    </r>
    <r>
      <rPr>
        <b/>
        <sz val="10"/>
        <color theme="1"/>
        <rFont val="Montserrat"/>
      </rPr>
      <t>without</t>
    </r>
    <r>
      <rPr>
        <sz val="10"/>
        <color theme="1"/>
        <rFont val="Montserrat"/>
      </rPr>
      <t xml:space="preserve"> driving course</t>
    </r>
  </si>
  <si>
    <r>
      <t xml:space="preserve">Mileage rate prior to 15,000 business miles </t>
    </r>
    <r>
      <rPr>
        <b/>
        <sz val="10"/>
        <color theme="1"/>
        <rFont val="Montserrat"/>
      </rPr>
      <t>with</t>
    </r>
    <r>
      <rPr>
        <sz val="10"/>
        <color theme="1"/>
        <rFont val="Montserrat"/>
      </rPr>
      <t xml:space="preserve"> driving course</t>
    </r>
  </si>
  <si>
    <t>(Family Parish #, Parish Name)</t>
  </si>
  <si>
    <t>(Individual's Name)</t>
  </si>
  <si>
    <t>Total Business Miles</t>
  </si>
  <si>
    <r>
      <t xml:space="preserve">Priests can be reimbursed for business mileage.  All business mileage reimbursements </t>
    </r>
    <r>
      <rPr>
        <b/>
        <u/>
        <sz val="14"/>
        <color rgb="FFFF0000"/>
        <rFont val="Montserrat"/>
      </rPr>
      <t>MUST</t>
    </r>
    <r>
      <rPr>
        <b/>
        <sz val="14"/>
        <color rgb="FFFF0000"/>
        <rFont val="Montserrat"/>
      </rPr>
      <t xml:space="preserve"> follow the IRS requirements. </t>
    </r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</si>
  <si>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</si>
  <si>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</si>
  <si>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</si>
  <si>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</si>
  <si>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</si>
  <si>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</si>
  <si>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</si>
  <si>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</si>
  <si>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</si>
  <si>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</si>
  <si>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</si>
  <si>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</si>
  <si>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For office use only:</t>
  </si>
  <si>
    <t>Date of Check</t>
  </si>
  <si>
    <t>Check Number</t>
  </si>
  <si>
    <t>Amount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</si>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</sst>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_);[Red]\(&quot;$&quot;#,##0.000\)"/>
    <numFmt numFmtId="165" formatCode="_(&quot;$&quot;* #,##0.000_);_(&quot;$&quot;* \(#,##0.0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b/>
      <sz val="14"/>
      <color theme="1"/>
      <name val="Montserrat"/>
    </font>
    <font>
      <b/>
      <sz val="10"/>
      <color theme="1"/>
      <name val="Montserrat"/>
    </font>
    <font>
      <b/>
      <sz val="12"/>
      <color theme="1"/>
      <name val="Montserrat"/>
    </font>
    <font>
      <sz val="12"/>
      <color theme="1"/>
      <name val="Montserrat"/>
    </font>
    <font>
      <b/>
      <sz val="16"/>
      <color theme="1"/>
      <name val="Montserrat"/>
    </font>
    <font>
      <sz val="22"/>
      <color theme="1"/>
      <name val="Montserrat"/>
    </font>
    <font>
      <sz val="24"/>
      <color theme="1"/>
      <name val="Montserrat"/>
    </font>
    <font>
      <b/>
      <sz val="11"/>
      <color theme="1"/>
      <name val="Montserrat"/>
    </font>
    <font>
      <sz val="11"/>
      <color theme="1"/>
      <name val="Calibri"/>
      <family val="2"/>
      <scheme val="minor"/>
    </font>
    <font>
      <b/>
      <u/>
      <sz val="14"/>
      <color theme="1"/>
      <name val="Montserrat"/>
    </font>
    <font>
      <b/>
      <sz val="14"/>
      <color rgb="FFFF0000"/>
      <name val="Montserrat"/>
    </font>
    <font>
      <b/>
      <sz val="16"/>
      <color rgb="FFFF0000"/>
      <name val="Montserrat"/>
    </font>
    <font>
      <b/>
      <u/>
      <sz val="14"/>
      <color rgb="FFFF0000"/>
      <name val="Montserrat"/>
    </font>
    <font>
      <b/>
      <sz val="14"/>
      <color indexed="8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14" fontId="0" fillId="0" borderId="0" xfId="0" applyNumberFormat="1"/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/>
    <xf numFmtId="0" fontId="3" fillId="0" borderId="0" xfId="0" applyFont="1"/>
    <xf numFmtId="0" fontId="7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indent="2"/>
    </xf>
    <xf numFmtId="49" fontId="10" fillId="0" borderId="14" xfId="0" applyNumberFormat="1" applyFont="1" applyBorder="1" applyAlignment="1">
      <alignment horizontal="center" vertical="top"/>
    </xf>
    <xf numFmtId="49" fontId="10" fillId="0" borderId="0" xfId="0" applyNumberFormat="1" applyFont="1" applyAlignment="1">
      <alignment horizontal="right"/>
    </xf>
    <xf numFmtId="0" fontId="3" fillId="3" borderId="0" xfId="0" applyFont="1" applyFill="1"/>
    <xf numFmtId="0" fontId="2" fillId="3" borderId="0" xfId="0" applyFont="1" applyFill="1"/>
    <xf numFmtId="0" fontId="3" fillId="4" borderId="0" xfId="0" applyFont="1" applyFill="1"/>
    <xf numFmtId="0" fontId="2" fillId="4" borderId="0" xfId="0" applyFont="1" applyFill="1"/>
    <xf numFmtId="0" fontId="12" fillId="0" borderId="0" xfId="0" applyFont="1"/>
    <xf numFmtId="0" fontId="1" fillId="0" borderId="4" xfId="0" applyFont="1" applyBorder="1" applyAlignment="1">
      <alignment horizontal="center" wrapText="1"/>
    </xf>
    <xf numFmtId="4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  <xf numFmtId="0" fontId="1" fillId="0" borderId="0" xfId="0" applyFont="1"/>
    <xf numFmtId="44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8" fontId="1" fillId="0" borderId="0" xfId="0" applyNumberFormat="1" applyFont="1" applyAlignment="1">
      <alignment horizontal="center"/>
    </xf>
    <xf numFmtId="8" fontId="1" fillId="0" borderId="1" xfId="0" applyNumberFormat="1" applyFont="1" applyBorder="1" applyAlignment="1">
      <alignment horizontal="center"/>
    </xf>
    <xf numFmtId="44" fontId="1" fillId="0" borderId="10" xfId="1" applyFont="1" applyBorder="1" applyAlignment="1">
      <alignment horizontal="center" wrapText="1"/>
    </xf>
    <xf numFmtId="8" fontId="1" fillId="0" borderId="10" xfId="0" applyNumberFormat="1" applyFont="1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25" xfId="0" applyBorder="1" applyAlignment="1">
      <alignment horizontal="center"/>
    </xf>
    <xf numFmtId="0" fontId="0" fillId="0" borderId="25" xfId="0" applyBorder="1"/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left"/>
    </xf>
    <xf numFmtId="49" fontId="10" fillId="0" borderId="12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6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24" xfId="0" applyFont="1" applyBorder="1" applyAlignment="1">
      <alignment horizontal="right" wrapText="1"/>
    </xf>
    <xf numFmtId="0" fontId="6" fillId="0" borderId="10" xfId="0" applyFont="1" applyBorder="1" applyAlignment="1">
      <alignment horizontal="right" wrapText="1"/>
    </xf>
    <xf numFmtId="0" fontId="0" fillId="0" borderId="0" xfId="0" applyProtection="1">
      <protection locked="0"/>
    </xf>
    <xf numFmtId="0" fontId="0" fillId="5" borderId="0" xfId="0" applyFill="1" applyAlignment="1" applyProtection="1">
      <alignment horizontal="left" wrapText="1"/>
      <protection locked="0"/>
    </xf>
    <xf numFmtId="0" fontId="0" fillId="5" borderId="12" xfId="0" applyFill="1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44" fontId="0" fillId="5" borderId="14" xfId="1" applyFont="1" applyFill="1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44" fontId="0" fillId="0" borderId="16" xfId="0" quotePrefix="1" applyNumberFormat="1" applyBorder="1" applyProtection="1">
      <protection locked="0"/>
    </xf>
    <xf numFmtId="0" fontId="0" fillId="0" borderId="12" xfId="0" quotePrefix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7" xfId="0" applyBorder="1" applyProtection="1">
      <protection locked="0"/>
    </xf>
    <xf numFmtId="44" fontId="0" fillId="0" borderId="16" xfId="0" applyNumberFormat="1" applyBorder="1" applyAlignment="1" applyProtection="1">
      <alignment vertical="top"/>
      <protection locked="0"/>
    </xf>
    <xf numFmtId="0" fontId="0" fillId="0" borderId="12" xfId="0" quotePrefix="1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0" borderId="18" xfId="0" applyBorder="1" applyProtection="1">
      <protection locked="0"/>
    </xf>
    <xf numFmtId="0" fontId="0" fillId="0" borderId="19" xfId="0" applyBorder="1" applyAlignment="1" applyProtection="1">
      <alignment horizontal="right"/>
      <protection locked="0"/>
    </xf>
    <xf numFmtId="0" fontId="0" fillId="0" borderId="19" xfId="0" applyBorder="1" applyProtection="1">
      <protection locked="0"/>
    </xf>
    <xf numFmtId="165" fontId="0" fillId="5" borderId="12" xfId="0" applyNumberFormat="1" applyFill="1" applyBorder="1" applyAlignment="1" applyProtection="1">
      <alignment vertical="top"/>
      <protection locked="0"/>
    </xf>
    <xf numFmtId="0" fontId="0" fillId="0" borderId="20" xfId="0" applyBorder="1" applyProtection="1"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4" fontId="0" fillId="0" borderId="12" xfId="1" applyFont="1" applyBorder="1" applyProtection="1"/>
    <xf numFmtId="44" fontId="0" fillId="0" borderId="12" xfId="0" applyNumberFormat="1" applyBorder="1" applyAlignment="1" applyProtection="1">
      <alignment vertical="top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4" fontId="1" fillId="0" borderId="0" xfId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9" fontId="10" fillId="0" borderId="0" xfId="0" applyNumberFormat="1" applyFont="1" applyAlignment="1" applyProtection="1">
      <alignment horizontal="righ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 indent="2"/>
      <protection locked="0"/>
    </xf>
    <xf numFmtId="0" fontId="10" fillId="0" borderId="0" xfId="0" applyFont="1" applyProtection="1">
      <protection locked="0"/>
    </xf>
    <xf numFmtId="49" fontId="10" fillId="0" borderId="14" xfId="0" applyNumberFormat="1" applyFont="1" applyBorder="1" applyAlignment="1" applyProtection="1">
      <alignment horizontal="center" vertical="top"/>
      <protection locked="0"/>
    </xf>
    <xf numFmtId="49" fontId="10" fillId="0" borderId="12" xfId="0" applyNumberFormat="1" applyFont="1" applyBorder="1" applyAlignment="1" applyProtection="1">
      <alignment horizontal="center" vertical="top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right" wrapText="1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4" xfId="0" applyFont="1" applyBorder="1" applyProtection="1"/>
    <xf numFmtId="0" fontId="1" fillId="0" borderId="21" xfId="0" applyFont="1" applyBorder="1" applyProtection="1"/>
    <xf numFmtId="0" fontId="2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right" wrapText="1"/>
    </xf>
    <xf numFmtId="0" fontId="1" fillId="0" borderId="1" xfId="0" applyFont="1" applyBorder="1" applyAlignment="1" applyProtection="1">
      <alignment horizontal="right" wrapText="1"/>
    </xf>
    <xf numFmtId="44" fontId="1" fillId="0" borderId="1" xfId="0" applyNumberFormat="1" applyFont="1" applyBorder="1" applyAlignment="1" applyProtection="1">
      <alignment horizontal="center" wrapText="1"/>
    </xf>
    <xf numFmtId="164" fontId="1" fillId="0" borderId="1" xfId="0" applyNumberFormat="1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right" wrapText="1"/>
    </xf>
    <xf numFmtId="0" fontId="1" fillId="0" borderId="9" xfId="0" applyFont="1" applyBorder="1" applyAlignment="1" applyProtection="1">
      <alignment horizontal="right" wrapText="1"/>
    </xf>
    <xf numFmtId="44" fontId="1" fillId="0" borderId="9" xfId="1" applyFont="1" applyBorder="1" applyAlignment="1" applyProtection="1">
      <alignment horizontal="center" wrapText="1"/>
    </xf>
    <xf numFmtId="164" fontId="1" fillId="0" borderId="10" xfId="0" applyNumberFormat="1" applyFont="1" applyBorder="1" applyAlignment="1" applyProtection="1">
      <alignment horizontal="center" wrapText="1"/>
    </xf>
    <xf numFmtId="8" fontId="1" fillId="0" borderId="18" xfId="0" applyNumberFormat="1" applyFont="1" applyBorder="1" applyProtection="1"/>
    <xf numFmtId="8" fontId="1" fillId="0" borderId="22" xfId="0" applyNumberFormat="1" applyFont="1" applyBorder="1" applyProtection="1"/>
    <xf numFmtId="8" fontId="1" fillId="0" borderId="0" xfId="0" applyNumberFormat="1" applyFont="1" applyProtection="1"/>
    <xf numFmtId="0" fontId="1" fillId="0" borderId="0" xfId="0" applyFont="1" applyProtection="1"/>
    <xf numFmtId="0" fontId="16" fillId="0" borderId="0" xfId="0" applyFont="1" applyAlignment="1" applyProtection="1">
      <alignment horizontal="right" wrapText="1"/>
    </xf>
  </cellXfs>
  <cellStyles count="2">
    <cellStyle name="Currency" xfId="1" builtinId="4"/>
    <cellStyle name="Normal" xfId="0" builtinId="0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E524-A74D-41B3-9644-E02F6EA60ECB}">
  <dimension ref="A1:Z90"/>
  <sheetViews>
    <sheetView zoomScaleNormal="100" workbookViewId="0">
      <selection activeCell="D10" sqref="D10:I21"/>
    </sheetView>
  </sheetViews>
  <sheetFormatPr defaultRowHeight="15" x14ac:dyDescent="0.25"/>
  <cols>
    <col min="2" max="2" width="25.140625" bestFit="1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x14ac:dyDescent="0.3">
      <c r="A2" s="1"/>
      <c r="B2" s="7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x14ac:dyDescent="0.3">
      <c r="A3" s="1"/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x14ac:dyDescent="0.25">
      <c r="A4" s="1"/>
      <c r="B4" s="6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" customHeight="1" x14ac:dyDescent="0.25">
      <c r="A5" s="1"/>
      <c r="B5" s="1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x14ac:dyDescent="0.25">
      <c r="A6" s="1"/>
      <c r="B6" s="6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5">
      <c r="A7" s="1"/>
      <c r="B7" s="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x14ac:dyDescent="0.25">
      <c r="A8" s="1"/>
      <c r="B8" s="35" t="s">
        <v>60</v>
      </c>
      <c r="C8" s="5"/>
      <c r="D8" s="5"/>
      <c r="E8" s="5"/>
      <c r="F8" s="5"/>
      <c r="G8" s="5"/>
      <c r="H8" s="5"/>
      <c r="I8" s="5"/>
      <c r="J8" s="5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x14ac:dyDescent="0.25">
      <c r="A9" s="1"/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x14ac:dyDescent="0.25">
      <c r="A10" s="1"/>
      <c r="B10" s="6"/>
      <c r="C10" s="1" t="s">
        <v>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8" t="s">
        <v>4</v>
      </c>
      <c r="C11" s="1" t="s">
        <v>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C12" s="1" t="s">
        <v>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C14" s="1" t="s">
        <v>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8" t="s">
        <v>8</v>
      </c>
      <c r="C15" s="1" t="s">
        <v>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8"/>
      <c r="C16" s="1" t="s">
        <v>10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x14ac:dyDescent="0.25">
      <c r="A18" s="1"/>
      <c r="B18" s="15" t="s">
        <v>11</v>
      </c>
      <c r="C18" s="16"/>
      <c r="D18" s="16"/>
      <c r="E18" s="16"/>
      <c r="F18" s="16"/>
      <c r="G18" s="1"/>
      <c r="H18" s="1"/>
      <c r="I18" s="1"/>
      <c r="J18" s="1"/>
      <c r="K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 t="s">
        <v>12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5">
      <c r="A22" s="1"/>
      <c r="B22" s="40" t="s">
        <v>13</v>
      </c>
      <c r="C22" s="40"/>
      <c r="D22" s="40"/>
      <c r="E22" s="4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x14ac:dyDescent="0.25">
      <c r="A24" s="1"/>
      <c r="B24" s="13" t="s">
        <v>14</v>
      </c>
      <c r="C24" s="1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 t="s">
        <v>16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 t="s">
        <v>17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 t="s">
        <v>18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 t="s">
        <v>19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 t="s">
        <v>20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 t="s">
        <v>21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 t="s">
        <v>22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 t="s">
        <v>23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7.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x14ac:dyDescent="0.35">
      <c r="A36" s="1"/>
      <c r="B36" s="1" t="s">
        <v>24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7.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x14ac:dyDescent="0.35">
      <c r="A38" s="1"/>
      <c r="B38" s="1" t="s">
        <v>25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7.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x14ac:dyDescent="0.35">
      <c r="A40" s="1"/>
      <c r="B40" s="1" t="s">
        <v>26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7.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x14ac:dyDescent="0.35">
      <c r="A42" s="1"/>
      <c r="B42" s="1" t="s">
        <v>27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7.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x14ac:dyDescent="0.35">
      <c r="A44" s="1"/>
      <c r="B44" s="1" t="s">
        <v>28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x14ac:dyDescent="0.35">
      <c r="A45" s="1"/>
      <c r="B45" s="1" t="s">
        <v>29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</sheetData>
  <sheetProtection algorithmName="SHA-512" hashValue="i9VCT2NQG2oK7K0MOeQ2/pHVjaYvMlNDJKp6jlHPEfzV6gT5cUs5vPFn4rP3jHoD5DTMsa2XqVp3/W4O7oISlg==" saltValue="XolpGXLxbdBqTqp5Ji4Cpw==" spinCount="100000" sheet="1" objects="1" scenarios="1"/>
  <mergeCells count="1">
    <mergeCell ref="B22:E2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3436-EFB6-4325-A4DC-CD8DEA51A94C}">
  <sheetPr>
    <tabColor theme="4" tint="0.59999389629810485"/>
    <pageSetUpPr fitToPage="1"/>
  </sheetPr>
  <dimension ref="B1:I23"/>
  <sheetViews>
    <sheetView workbookViewId="0">
      <selection activeCell="K27" sqref="K27"/>
    </sheetView>
  </sheetViews>
  <sheetFormatPr defaultRowHeight="15" x14ac:dyDescent="0.25"/>
  <cols>
    <col min="1" max="1" width="4.28515625" customWidth="1"/>
    <col min="2" max="2" width="36.85546875" customWidth="1"/>
    <col min="3" max="3" width="9.140625" customWidth="1"/>
    <col min="4" max="4" width="16.42578125" style="9" bestFit="1" customWidth="1"/>
    <col min="5" max="5" width="12.28515625" style="9" customWidth="1"/>
    <col min="6" max="6" width="26.7109375" bestFit="1" customWidth="1"/>
    <col min="7" max="7" width="19.140625" bestFit="1" customWidth="1"/>
    <col min="8" max="8" width="16.140625" customWidth="1"/>
    <col min="9" max="9" width="1.7109375" customWidth="1"/>
    <col min="10" max="10" width="2.140625" customWidth="1"/>
    <col min="11" max="11" width="10.5703125" bestFit="1" customWidth="1"/>
    <col min="13" max="13" width="6.5703125" customWidth="1"/>
    <col min="14" max="14" width="10.5703125" bestFit="1" customWidth="1"/>
  </cols>
  <sheetData>
    <row r="1" spans="2:9" ht="15" customHeight="1" x14ac:dyDescent="0.25">
      <c r="B1" s="77" t="s">
        <v>57</v>
      </c>
      <c r="C1" s="77"/>
      <c r="D1" s="77"/>
      <c r="E1" s="77"/>
      <c r="F1" s="77"/>
      <c r="G1" s="77"/>
      <c r="H1" s="77"/>
      <c r="I1" s="3"/>
    </row>
    <row r="2" spans="2:9" ht="15" customHeight="1" x14ac:dyDescent="0.25">
      <c r="B2" s="77"/>
      <c r="C2" s="77"/>
      <c r="D2" s="77"/>
      <c r="E2" s="77"/>
      <c r="F2" s="77"/>
      <c r="G2" s="77"/>
      <c r="H2" s="77"/>
      <c r="I2" s="3"/>
    </row>
    <row r="3" spans="2:9" ht="6.75" customHeight="1" x14ac:dyDescent="0.25">
      <c r="B3" s="77"/>
      <c r="C3" s="77"/>
      <c r="D3" s="77"/>
      <c r="E3" s="77"/>
      <c r="F3" s="77"/>
      <c r="G3" s="77"/>
      <c r="H3" s="77"/>
      <c r="I3" s="3"/>
    </row>
    <row r="4" spans="2:9" ht="15" customHeight="1" x14ac:dyDescent="0.25">
      <c r="B4" s="78" t="s">
        <v>58</v>
      </c>
      <c r="C4" s="78"/>
      <c r="D4" s="78"/>
      <c r="E4" s="78"/>
      <c r="F4" s="78"/>
      <c r="G4" s="78"/>
      <c r="H4" s="78"/>
      <c r="I4" s="4"/>
    </row>
    <row r="5" spans="2:9" ht="15" customHeight="1" x14ac:dyDescent="0.25">
      <c r="B5" s="78"/>
      <c r="C5" s="78"/>
      <c r="D5" s="78"/>
      <c r="E5" s="78"/>
      <c r="F5" s="78"/>
      <c r="G5" s="78"/>
      <c r="H5" s="78"/>
      <c r="I5" s="4"/>
    </row>
    <row r="6" spans="2:9" ht="27.75" customHeight="1" x14ac:dyDescent="0.25">
      <c r="B6" s="78"/>
      <c r="C6" s="78"/>
      <c r="D6" s="78"/>
      <c r="E6" s="78"/>
      <c r="F6" s="78"/>
      <c r="G6" s="78"/>
      <c r="H6" s="78"/>
      <c r="I6" s="4"/>
    </row>
    <row r="7" spans="2:9" ht="18" customHeight="1" x14ac:dyDescent="0.25">
      <c r="B7" s="96"/>
      <c r="C7" s="96"/>
      <c r="D7" s="97"/>
      <c r="E7" s="97"/>
      <c r="F7" s="96"/>
      <c r="G7" s="96"/>
      <c r="H7" s="96"/>
    </row>
    <row r="8" spans="2:9" ht="18" customHeight="1" x14ac:dyDescent="0.25">
      <c r="B8" s="96"/>
      <c r="C8" s="96"/>
      <c r="D8" s="97"/>
      <c r="E8" s="97"/>
      <c r="F8" s="98" t="s">
        <v>59</v>
      </c>
      <c r="G8" s="96">
        <f>SUM(F11:F13)+January!G8</f>
        <v>0</v>
      </c>
      <c r="H8" s="96"/>
    </row>
    <row r="9" spans="2:9" ht="18" customHeight="1" thickBot="1" x14ac:dyDescent="0.3">
      <c r="B9" s="119" t="s">
        <v>67</v>
      </c>
      <c r="C9" s="96"/>
      <c r="D9" s="97"/>
      <c r="E9" s="97"/>
      <c r="F9" s="96"/>
      <c r="G9" s="96"/>
      <c r="H9" s="96"/>
    </row>
    <row r="10" spans="2:9" ht="41.25" customHeight="1" x14ac:dyDescent="0.25">
      <c r="B10" s="100"/>
      <c r="C10" s="101"/>
      <c r="D10" s="102" t="s">
        <v>41</v>
      </c>
      <c r="E10" s="103" t="s">
        <v>42</v>
      </c>
      <c r="F10" s="104" t="s">
        <v>43</v>
      </c>
      <c r="G10" s="105" t="s">
        <v>44</v>
      </c>
      <c r="H10" s="106" t="s">
        <v>45</v>
      </c>
    </row>
    <row r="11" spans="2:9" ht="33" customHeight="1" x14ac:dyDescent="0.25">
      <c r="B11" s="107" t="s">
        <v>55</v>
      </c>
      <c r="C11" s="108"/>
      <c r="D11" s="109">
        <f>'Insurance Policy Rate'!E8</f>
        <v>0.12</v>
      </c>
      <c r="E11" s="110">
        <f>E13-'Insurance Policy Rate'!E8</f>
        <v>0.53500000000000003</v>
      </c>
      <c r="F11" s="80"/>
      <c r="G11" s="115">
        <f>E11*F11</f>
        <v>0</v>
      </c>
      <c r="H11" s="81"/>
    </row>
    <row r="12" spans="2:9" ht="33" customHeight="1" x14ac:dyDescent="0.25">
      <c r="B12" s="107" t="s">
        <v>56</v>
      </c>
      <c r="C12" s="108"/>
      <c r="D12" s="109">
        <f>'Insurance Policy Rate'!E6</f>
        <v>0.11</v>
      </c>
      <c r="E12" s="110">
        <f>E13-'Insurance Policy Rate'!E6</f>
        <v>0.54500000000000004</v>
      </c>
      <c r="F12" s="80"/>
      <c r="G12" s="115">
        <f t="shared" ref="G12:G13" si="0">E12*F12</f>
        <v>0</v>
      </c>
      <c r="H12" s="81"/>
    </row>
    <row r="13" spans="2:9" ht="36" customHeight="1" thickBot="1" x14ac:dyDescent="0.3">
      <c r="B13" s="111" t="s">
        <v>48</v>
      </c>
      <c r="C13" s="112"/>
      <c r="D13" s="113">
        <v>0</v>
      </c>
      <c r="E13" s="114">
        <v>0.65500000000000003</v>
      </c>
      <c r="F13" s="82"/>
      <c r="G13" s="116">
        <f t="shared" si="0"/>
        <v>0</v>
      </c>
      <c r="H13" s="83"/>
    </row>
    <row r="14" spans="2:9" ht="23.25" customHeight="1" x14ac:dyDescent="0.25">
      <c r="B14" s="84"/>
      <c r="C14" s="84"/>
      <c r="D14" s="85"/>
      <c r="E14" s="86"/>
      <c r="F14" s="118" t="s">
        <v>49</v>
      </c>
      <c r="G14" s="117">
        <f>SUM(G11:G13)</f>
        <v>0</v>
      </c>
      <c r="H14" s="87"/>
    </row>
    <row r="15" spans="2:9" ht="30" customHeight="1" x14ac:dyDescent="0.25">
      <c r="B15" s="88" t="s">
        <v>50</v>
      </c>
      <c r="C15" s="88"/>
      <c r="D15" s="89" t="str">
        <f>B4</f>
        <v>(Individual's Name)</v>
      </c>
      <c r="E15" s="89"/>
      <c r="F15" s="89"/>
      <c r="G15" s="90"/>
      <c r="H15" s="91"/>
    </row>
    <row r="16" spans="2:9" ht="18" customHeight="1" x14ac:dyDescent="0.25">
      <c r="B16" s="88"/>
      <c r="C16" s="88"/>
      <c r="D16" s="92"/>
      <c r="E16" s="92"/>
      <c r="F16" s="92"/>
      <c r="G16" s="90"/>
      <c r="H16" s="91"/>
    </row>
    <row r="17" spans="2:9" ht="30" customHeight="1" x14ac:dyDescent="0.25">
      <c r="B17" s="88" t="s">
        <v>51</v>
      </c>
      <c r="C17" s="88"/>
      <c r="D17" s="93"/>
      <c r="E17" s="93"/>
      <c r="F17" s="93"/>
      <c r="G17" s="90" t="s">
        <v>52</v>
      </c>
      <c r="H17" s="52"/>
      <c r="I17" s="2"/>
    </row>
    <row r="18" spans="2:9" ht="15" customHeight="1" x14ac:dyDescent="0.25">
      <c r="B18" s="88"/>
      <c r="C18" s="88"/>
      <c r="D18" s="92"/>
      <c r="E18" s="92"/>
      <c r="F18" s="92"/>
      <c r="G18" s="90"/>
      <c r="H18" s="52"/>
      <c r="I18" s="2"/>
    </row>
    <row r="19" spans="2:9" ht="30" customHeight="1" x14ac:dyDescent="0.25">
      <c r="B19" s="88" t="s">
        <v>53</v>
      </c>
      <c r="C19" s="88"/>
      <c r="D19" s="93"/>
      <c r="E19" s="93"/>
      <c r="F19" s="93"/>
      <c r="G19" s="90" t="s">
        <v>52</v>
      </c>
      <c r="H19" s="52"/>
    </row>
    <row r="20" spans="2:9" x14ac:dyDescent="0.25">
      <c r="B20" s="52"/>
      <c r="C20" s="52"/>
      <c r="D20" s="79"/>
      <c r="E20" s="79"/>
      <c r="F20" s="52"/>
      <c r="G20" s="52"/>
      <c r="H20" s="52"/>
    </row>
    <row r="21" spans="2:9" x14ac:dyDescent="0.25">
      <c r="B21" s="88" t="s">
        <v>73</v>
      </c>
      <c r="C21" s="52"/>
      <c r="D21" s="88" t="s">
        <v>74</v>
      </c>
      <c r="E21" s="79"/>
      <c r="F21" s="88" t="s">
        <v>75</v>
      </c>
      <c r="G21" s="52"/>
      <c r="H21" s="52"/>
    </row>
    <row r="22" spans="2:9" ht="10.5" customHeight="1" x14ac:dyDescent="0.25">
      <c r="B22" s="52"/>
      <c r="C22" s="52"/>
      <c r="D22" s="79"/>
      <c r="E22" s="79"/>
      <c r="F22" s="52"/>
      <c r="G22" s="52"/>
      <c r="H22" s="52"/>
    </row>
    <row r="23" spans="2:9" ht="20.25" customHeight="1" x14ac:dyDescent="0.25">
      <c r="B23" s="52"/>
      <c r="C23" s="52"/>
      <c r="D23" s="88" t="s">
        <v>76</v>
      </c>
      <c r="E23" s="79"/>
      <c r="F23" s="88" t="s">
        <v>77</v>
      </c>
      <c r="G23" s="52"/>
      <c r="H23" s="52"/>
    </row>
  </sheetData>
  <sheetProtection algorithmName="SHA-512" hashValue="e7iudacalIiQN87mTC/DeYK0YH1E6s60hhaOPcTZ0cVIRL2Di5OfhrglZJl9+H4NjMHbuIlRkVnoRX+GkT+3fg==" saltValue="a8Wa6R1sMZ9Y9b64MkBOfg==" spinCount="100000" sheet="1" objects="1" scenarios="1"/>
  <mergeCells count="9">
    <mergeCell ref="D15:F15"/>
    <mergeCell ref="D17:F17"/>
    <mergeCell ref="D19:F19"/>
    <mergeCell ref="B1:H3"/>
    <mergeCell ref="B4:H6"/>
    <mergeCell ref="B10:C10"/>
    <mergeCell ref="B11:C11"/>
    <mergeCell ref="B12:C12"/>
    <mergeCell ref="B13:C13"/>
  </mergeCells>
  <conditionalFormatting sqref="F11:F13">
    <cfRule type="containsBlanks" dxfId="13" priority="2">
      <formula>LEN(TRIM(F11))=0</formula>
    </cfRule>
  </conditionalFormatting>
  <conditionalFormatting sqref="H11:H13">
    <cfRule type="containsBlanks" dxfId="12" priority="1">
      <formula>LEN(TRIM(H11))=0</formula>
    </cfRule>
  </conditionalFormatting>
  <dataValidations count="1">
    <dataValidation type="decimal" allowBlank="1" showInputMessage="1" showErrorMessage="1" sqref="H11:H13" xr:uid="{BDEA8E1A-932B-4E88-8EF7-FF134BC5880E}">
      <formula1>4000</formula1>
      <formula2>4999.99</formula2>
    </dataValidation>
  </dataValidations>
  <printOptions horizontalCentered="1"/>
  <pageMargins left="0.2" right="0.2" top="0.25" bottom="0.2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DB037-3B0C-47F6-8C58-322E2DC32D83}">
  <sheetPr>
    <tabColor theme="4" tint="0.59999389629810485"/>
    <pageSetUpPr fitToPage="1"/>
  </sheetPr>
  <dimension ref="B1:I23"/>
  <sheetViews>
    <sheetView workbookViewId="0">
      <selection activeCell="K27" sqref="K27"/>
    </sheetView>
  </sheetViews>
  <sheetFormatPr defaultRowHeight="15" x14ac:dyDescent="0.25"/>
  <cols>
    <col min="1" max="1" width="4.28515625" customWidth="1"/>
    <col min="2" max="2" width="36.85546875" customWidth="1"/>
    <col min="3" max="3" width="9.140625" customWidth="1"/>
    <col min="4" max="4" width="16.42578125" style="9" bestFit="1" customWidth="1"/>
    <col min="5" max="5" width="12.28515625" style="9" customWidth="1"/>
    <col min="6" max="6" width="26.7109375" bestFit="1" customWidth="1"/>
    <col min="7" max="7" width="19.140625" bestFit="1" customWidth="1"/>
    <col min="8" max="8" width="16.140625" customWidth="1"/>
    <col min="9" max="9" width="1.7109375" customWidth="1"/>
    <col min="10" max="10" width="2.140625" customWidth="1"/>
    <col min="11" max="11" width="10.5703125" bestFit="1" customWidth="1"/>
    <col min="13" max="13" width="6.5703125" customWidth="1"/>
    <col min="14" max="14" width="10.5703125" bestFit="1" customWidth="1"/>
  </cols>
  <sheetData>
    <row r="1" spans="2:9" ht="15" customHeight="1" x14ac:dyDescent="0.25">
      <c r="B1" s="77" t="s">
        <v>57</v>
      </c>
      <c r="C1" s="77"/>
      <c r="D1" s="77"/>
      <c r="E1" s="77"/>
      <c r="F1" s="77"/>
      <c r="G1" s="77"/>
      <c r="H1" s="77"/>
      <c r="I1" s="3"/>
    </row>
    <row r="2" spans="2:9" ht="15" customHeight="1" x14ac:dyDescent="0.25">
      <c r="B2" s="77"/>
      <c r="C2" s="77"/>
      <c r="D2" s="77"/>
      <c r="E2" s="77"/>
      <c r="F2" s="77"/>
      <c r="G2" s="77"/>
      <c r="H2" s="77"/>
      <c r="I2" s="3"/>
    </row>
    <row r="3" spans="2:9" ht="6.75" customHeight="1" x14ac:dyDescent="0.25">
      <c r="B3" s="77"/>
      <c r="C3" s="77"/>
      <c r="D3" s="77"/>
      <c r="E3" s="77"/>
      <c r="F3" s="77"/>
      <c r="G3" s="77"/>
      <c r="H3" s="77"/>
      <c r="I3" s="3"/>
    </row>
    <row r="4" spans="2:9" ht="15" customHeight="1" x14ac:dyDescent="0.25">
      <c r="B4" s="78" t="s">
        <v>58</v>
      </c>
      <c r="C4" s="78"/>
      <c r="D4" s="78"/>
      <c r="E4" s="78"/>
      <c r="F4" s="78"/>
      <c r="G4" s="78"/>
      <c r="H4" s="78"/>
      <c r="I4" s="4"/>
    </row>
    <row r="5" spans="2:9" ht="15" customHeight="1" x14ac:dyDescent="0.25">
      <c r="B5" s="78"/>
      <c r="C5" s="78"/>
      <c r="D5" s="78"/>
      <c r="E5" s="78"/>
      <c r="F5" s="78"/>
      <c r="G5" s="78"/>
      <c r="H5" s="78"/>
      <c r="I5" s="4"/>
    </row>
    <row r="6" spans="2:9" ht="27.75" customHeight="1" x14ac:dyDescent="0.25">
      <c r="B6" s="78"/>
      <c r="C6" s="78"/>
      <c r="D6" s="78"/>
      <c r="E6" s="78"/>
      <c r="F6" s="78"/>
      <c r="G6" s="78"/>
      <c r="H6" s="78"/>
      <c r="I6" s="4"/>
    </row>
    <row r="7" spans="2:9" ht="18" customHeight="1" x14ac:dyDescent="0.25">
      <c r="B7" s="96"/>
      <c r="C7" s="96"/>
      <c r="D7" s="97"/>
      <c r="E7" s="97"/>
      <c r="F7" s="96"/>
      <c r="G7" s="96"/>
      <c r="H7" s="96"/>
    </row>
    <row r="8" spans="2:9" ht="18" customHeight="1" x14ac:dyDescent="0.25">
      <c r="B8" s="96"/>
      <c r="C8" s="96"/>
      <c r="D8" s="97"/>
      <c r="E8" s="97"/>
      <c r="F8" s="98" t="s">
        <v>59</v>
      </c>
      <c r="G8" s="96">
        <f>SUM(F11:F13)+February!G8</f>
        <v>0</v>
      </c>
      <c r="H8" s="96"/>
    </row>
    <row r="9" spans="2:9" ht="18" customHeight="1" thickBot="1" x14ac:dyDescent="0.3">
      <c r="B9" s="119" t="s">
        <v>68</v>
      </c>
      <c r="C9" s="96"/>
      <c r="D9" s="97"/>
      <c r="E9" s="97"/>
      <c r="F9" s="96"/>
      <c r="G9" s="96"/>
      <c r="H9" s="96"/>
    </row>
    <row r="10" spans="2:9" ht="41.25" customHeight="1" x14ac:dyDescent="0.25">
      <c r="B10" s="100"/>
      <c r="C10" s="101"/>
      <c r="D10" s="102" t="s">
        <v>41</v>
      </c>
      <c r="E10" s="103" t="s">
        <v>42</v>
      </c>
      <c r="F10" s="104" t="s">
        <v>43</v>
      </c>
      <c r="G10" s="105" t="s">
        <v>44</v>
      </c>
      <c r="H10" s="106" t="s">
        <v>45</v>
      </c>
    </row>
    <row r="11" spans="2:9" ht="33" customHeight="1" x14ac:dyDescent="0.25">
      <c r="B11" s="107" t="s">
        <v>55</v>
      </c>
      <c r="C11" s="108"/>
      <c r="D11" s="109">
        <f>'Insurance Policy Rate'!E8</f>
        <v>0.12</v>
      </c>
      <c r="E11" s="110">
        <f>E13-'Insurance Policy Rate'!E8</f>
        <v>0.53500000000000003</v>
      </c>
      <c r="F11" s="80"/>
      <c r="G11" s="115">
        <f>E11*F11</f>
        <v>0</v>
      </c>
      <c r="H11" s="81"/>
    </row>
    <row r="12" spans="2:9" ht="33" customHeight="1" x14ac:dyDescent="0.25">
      <c r="B12" s="107" t="s">
        <v>56</v>
      </c>
      <c r="C12" s="108"/>
      <c r="D12" s="109">
        <f>'Insurance Policy Rate'!E6</f>
        <v>0.11</v>
      </c>
      <c r="E12" s="110">
        <f>E13-'Insurance Policy Rate'!E6</f>
        <v>0.54500000000000004</v>
      </c>
      <c r="F12" s="80"/>
      <c r="G12" s="115">
        <f t="shared" ref="G12:G13" si="0">E12*F12</f>
        <v>0</v>
      </c>
      <c r="H12" s="81"/>
    </row>
    <row r="13" spans="2:9" ht="36" customHeight="1" thickBot="1" x14ac:dyDescent="0.3">
      <c r="B13" s="111" t="s">
        <v>48</v>
      </c>
      <c r="C13" s="112"/>
      <c r="D13" s="113">
        <v>0</v>
      </c>
      <c r="E13" s="114">
        <v>0.65500000000000003</v>
      </c>
      <c r="F13" s="82"/>
      <c r="G13" s="116">
        <f t="shared" si="0"/>
        <v>0</v>
      </c>
      <c r="H13" s="83"/>
    </row>
    <row r="14" spans="2:9" ht="23.25" customHeight="1" x14ac:dyDescent="0.25">
      <c r="B14" s="84"/>
      <c r="C14" s="84"/>
      <c r="D14" s="85"/>
      <c r="E14" s="86"/>
      <c r="F14" s="118" t="s">
        <v>49</v>
      </c>
      <c r="G14" s="117">
        <f>SUM(G11:G13)</f>
        <v>0</v>
      </c>
      <c r="H14" s="87"/>
    </row>
    <row r="15" spans="2:9" ht="30" customHeight="1" x14ac:dyDescent="0.25">
      <c r="B15" s="88" t="s">
        <v>50</v>
      </c>
      <c r="C15" s="88"/>
      <c r="D15" s="89" t="str">
        <f>B4</f>
        <v>(Individual's Name)</v>
      </c>
      <c r="E15" s="89"/>
      <c r="F15" s="89"/>
      <c r="G15" s="90"/>
      <c r="H15" s="91"/>
    </row>
    <row r="16" spans="2:9" ht="18" customHeight="1" x14ac:dyDescent="0.25">
      <c r="B16" s="88"/>
      <c r="C16" s="88"/>
      <c r="D16" s="92"/>
      <c r="E16" s="92"/>
      <c r="F16" s="92"/>
      <c r="G16" s="90"/>
      <c r="H16" s="91"/>
    </row>
    <row r="17" spans="2:9" ht="30" customHeight="1" x14ac:dyDescent="0.25">
      <c r="B17" s="88" t="s">
        <v>51</v>
      </c>
      <c r="C17" s="88"/>
      <c r="D17" s="93"/>
      <c r="E17" s="93"/>
      <c r="F17" s="93"/>
      <c r="G17" s="90" t="s">
        <v>52</v>
      </c>
      <c r="H17" s="52"/>
      <c r="I17" s="2"/>
    </row>
    <row r="18" spans="2:9" ht="15" customHeight="1" x14ac:dyDescent="0.25">
      <c r="B18" s="88"/>
      <c r="C18" s="88"/>
      <c r="D18" s="92"/>
      <c r="E18" s="92"/>
      <c r="F18" s="92"/>
      <c r="G18" s="90"/>
      <c r="H18" s="52"/>
      <c r="I18" s="2"/>
    </row>
    <row r="19" spans="2:9" ht="30" customHeight="1" x14ac:dyDescent="0.25">
      <c r="B19" s="88" t="s">
        <v>53</v>
      </c>
      <c r="C19" s="88"/>
      <c r="D19" s="93"/>
      <c r="E19" s="93"/>
      <c r="F19" s="93"/>
      <c r="G19" s="90" t="s">
        <v>52</v>
      </c>
      <c r="H19" s="52"/>
    </row>
    <row r="20" spans="2:9" x14ac:dyDescent="0.25">
      <c r="B20" s="52"/>
      <c r="C20" s="52"/>
      <c r="D20" s="79"/>
      <c r="E20" s="79"/>
      <c r="F20" s="52"/>
      <c r="G20" s="52"/>
      <c r="H20" s="52"/>
    </row>
    <row r="21" spans="2:9" x14ac:dyDescent="0.25">
      <c r="B21" s="88" t="s">
        <v>73</v>
      </c>
      <c r="C21" s="52"/>
      <c r="D21" s="88" t="s">
        <v>74</v>
      </c>
      <c r="E21" s="79"/>
      <c r="F21" s="88" t="s">
        <v>75</v>
      </c>
      <c r="G21" s="52"/>
      <c r="H21" s="52"/>
    </row>
    <row r="22" spans="2:9" ht="10.5" customHeight="1" x14ac:dyDescent="0.25">
      <c r="B22" s="52"/>
      <c r="C22" s="52"/>
      <c r="D22" s="79"/>
      <c r="E22" s="79"/>
      <c r="F22" s="52"/>
      <c r="G22" s="52"/>
      <c r="H22" s="52"/>
    </row>
    <row r="23" spans="2:9" ht="20.25" customHeight="1" x14ac:dyDescent="0.25">
      <c r="B23" s="52"/>
      <c r="C23" s="52"/>
      <c r="D23" s="88" t="s">
        <v>76</v>
      </c>
      <c r="E23" s="79"/>
      <c r="F23" s="88" t="s">
        <v>77</v>
      </c>
      <c r="G23" s="52"/>
      <c r="H23" s="52"/>
    </row>
  </sheetData>
  <sheetProtection algorithmName="SHA-512" hashValue="j4WwVLfgXcuBZl83E1IOHsmiK5eXD6NG0DANWikjtPdtL2diIWMd3rt9iZHgZ2yBbVgLfIlcA0Mz3ldVAx4cHA==" saltValue="3rhArWPM54tlSipophf0tQ==" spinCount="100000" sheet="1" objects="1" scenarios="1"/>
  <mergeCells count="9">
    <mergeCell ref="D15:F15"/>
    <mergeCell ref="D17:F17"/>
    <mergeCell ref="D19:F19"/>
    <mergeCell ref="B1:H3"/>
    <mergeCell ref="B4:H6"/>
    <mergeCell ref="B10:C10"/>
    <mergeCell ref="B11:C11"/>
    <mergeCell ref="B12:C12"/>
    <mergeCell ref="B13:C13"/>
  </mergeCells>
  <conditionalFormatting sqref="F11:F13">
    <cfRule type="containsBlanks" dxfId="11" priority="2">
      <formula>LEN(TRIM(F11))=0</formula>
    </cfRule>
  </conditionalFormatting>
  <conditionalFormatting sqref="H11:H13">
    <cfRule type="containsBlanks" dxfId="10" priority="1">
      <formula>LEN(TRIM(H11))=0</formula>
    </cfRule>
  </conditionalFormatting>
  <dataValidations count="1">
    <dataValidation type="decimal" allowBlank="1" showInputMessage="1" showErrorMessage="1" sqref="H11:H13" xr:uid="{3302A3A5-0734-4055-9898-A81A24FF24D5}">
      <formula1>4000</formula1>
      <formula2>4999.99</formula2>
    </dataValidation>
  </dataValidations>
  <printOptions horizontalCentered="1"/>
  <pageMargins left="0.2" right="0.2" top="0.25" bottom="0.2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D863-D558-401F-9E23-9E1886D95842}">
  <sheetPr>
    <tabColor theme="4" tint="0.59999389629810485"/>
    <pageSetUpPr fitToPage="1"/>
  </sheetPr>
  <dimension ref="B1:I23"/>
  <sheetViews>
    <sheetView workbookViewId="0">
      <selection activeCell="K27" sqref="K27"/>
    </sheetView>
  </sheetViews>
  <sheetFormatPr defaultRowHeight="15" x14ac:dyDescent="0.25"/>
  <cols>
    <col min="1" max="1" width="4.28515625" customWidth="1"/>
    <col min="2" max="2" width="36.85546875" customWidth="1"/>
    <col min="3" max="3" width="9.140625" customWidth="1"/>
    <col min="4" max="4" width="16.42578125" style="9" bestFit="1" customWidth="1"/>
    <col min="5" max="5" width="12.28515625" style="9" customWidth="1"/>
    <col min="6" max="6" width="26.7109375" bestFit="1" customWidth="1"/>
    <col min="7" max="7" width="19.140625" bestFit="1" customWidth="1"/>
    <col min="8" max="8" width="16.140625" customWidth="1"/>
    <col min="9" max="9" width="1.7109375" customWidth="1"/>
    <col min="10" max="10" width="2.140625" customWidth="1"/>
    <col min="11" max="11" width="10.5703125" bestFit="1" customWidth="1"/>
    <col min="13" max="13" width="6.5703125" customWidth="1"/>
    <col min="14" max="14" width="10.5703125" bestFit="1" customWidth="1"/>
  </cols>
  <sheetData>
    <row r="1" spans="2:9" ht="15" customHeight="1" x14ac:dyDescent="0.25">
      <c r="B1" s="77" t="s">
        <v>57</v>
      </c>
      <c r="C1" s="77"/>
      <c r="D1" s="77"/>
      <c r="E1" s="77"/>
      <c r="F1" s="77"/>
      <c r="G1" s="77"/>
      <c r="H1" s="77"/>
      <c r="I1" s="3"/>
    </row>
    <row r="2" spans="2:9" ht="15" customHeight="1" x14ac:dyDescent="0.25">
      <c r="B2" s="77"/>
      <c r="C2" s="77"/>
      <c r="D2" s="77"/>
      <c r="E2" s="77"/>
      <c r="F2" s="77"/>
      <c r="G2" s="77"/>
      <c r="H2" s="77"/>
      <c r="I2" s="3"/>
    </row>
    <row r="3" spans="2:9" ht="6.75" customHeight="1" x14ac:dyDescent="0.25">
      <c r="B3" s="77"/>
      <c r="C3" s="77"/>
      <c r="D3" s="77"/>
      <c r="E3" s="77"/>
      <c r="F3" s="77"/>
      <c r="G3" s="77"/>
      <c r="H3" s="77"/>
      <c r="I3" s="3"/>
    </row>
    <row r="4" spans="2:9" ht="15" customHeight="1" x14ac:dyDescent="0.25">
      <c r="B4" s="78" t="s">
        <v>58</v>
      </c>
      <c r="C4" s="78"/>
      <c r="D4" s="78"/>
      <c r="E4" s="78"/>
      <c r="F4" s="78"/>
      <c r="G4" s="78"/>
      <c r="H4" s="78"/>
      <c r="I4" s="4"/>
    </row>
    <row r="5" spans="2:9" ht="15" customHeight="1" x14ac:dyDescent="0.25">
      <c r="B5" s="78"/>
      <c r="C5" s="78"/>
      <c r="D5" s="78"/>
      <c r="E5" s="78"/>
      <c r="F5" s="78"/>
      <c r="G5" s="78"/>
      <c r="H5" s="78"/>
      <c r="I5" s="4"/>
    </row>
    <row r="6" spans="2:9" ht="27.75" customHeight="1" x14ac:dyDescent="0.25">
      <c r="B6" s="78"/>
      <c r="C6" s="78"/>
      <c r="D6" s="78"/>
      <c r="E6" s="78"/>
      <c r="F6" s="78"/>
      <c r="G6" s="78"/>
      <c r="H6" s="78"/>
      <c r="I6" s="4"/>
    </row>
    <row r="7" spans="2:9" ht="18" customHeight="1" x14ac:dyDescent="0.25">
      <c r="B7" s="96"/>
      <c r="C7" s="96"/>
      <c r="D7" s="97"/>
      <c r="E7" s="97"/>
      <c r="F7" s="96"/>
      <c r="G7" s="96"/>
      <c r="H7" s="96"/>
    </row>
    <row r="8" spans="2:9" ht="18" customHeight="1" x14ac:dyDescent="0.25">
      <c r="B8" s="96"/>
      <c r="C8" s="96"/>
      <c r="D8" s="97"/>
      <c r="E8" s="97"/>
      <c r="F8" s="98" t="s">
        <v>59</v>
      </c>
      <c r="G8" s="96">
        <f>SUM(F11:F13)+March!G8</f>
        <v>0</v>
      </c>
      <c r="H8" s="96"/>
    </row>
    <row r="9" spans="2:9" ht="18" customHeight="1" thickBot="1" x14ac:dyDescent="0.3">
      <c r="B9" s="119" t="s">
        <v>69</v>
      </c>
      <c r="C9" s="96"/>
      <c r="D9" s="97"/>
      <c r="E9" s="97"/>
      <c r="F9" s="96"/>
      <c r="G9" s="96"/>
      <c r="H9" s="96"/>
    </row>
    <row r="10" spans="2:9" ht="41.25" customHeight="1" x14ac:dyDescent="0.25">
      <c r="B10" s="100"/>
      <c r="C10" s="101"/>
      <c r="D10" s="102" t="s">
        <v>41</v>
      </c>
      <c r="E10" s="103" t="s">
        <v>42</v>
      </c>
      <c r="F10" s="104" t="s">
        <v>43</v>
      </c>
      <c r="G10" s="105" t="s">
        <v>44</v>
      </c>
      <c r="H10" s="106" t="s">
        <v>45</v>
      </c>
    </row>
    <row r="11" spans="2:9" ht="33" customHeight="1" x14ac:dyDescent="0.25">
      <c r="B11" s="107" t="s">
        <v>55</v>
      </c>
      <c r="C11" s="108"/>
      <c r="D11" s="109">
        <f>'Insurance Policy Rate'!E8</f>
        <v>0.12</v>
      </c>
      <c r="E11" s="110">
        <f>E13-'Insurance Policy Rate'!E8</f>
        <v>0.53500000000000003</v>
      </c>
      <c r="F11" s="80"/>
      <c r="G11" s="115">
        <f>E11*F11</f>
        <v>0</v>
      </c>
      <c r="H11" s="81"/>
    </row>
    <row r="12" spans="2:9" ht="33" customHeight="1" x14ac:dyDescent="0.25">
      <c r="B12" s="107" t="s">
        <v>56</v>
      </c>
      <c r="C12" s="108"/>
      <c r="D12" s="109">
        <f>'Insurance Policy Rate'!E6</f>
        <v>0.11</v>
      </c>
      <c r="E12" s="110">
        <f>E13-'Insurance Policy Rate'!E6</f>
        <v>0.54500000000000004</v>
      </c>
      <c r="F12" s="80"/>
      <c r="G12" s="115">
        <f t="shared" ref="G12:G13" si="0">E12*F12</f>
        <v>0</v>
      </c>
      <c r="H12" s="81"/>
    </row>
    <row r="13" spans="2:9" ht="36" customHeight="1" thickBot="1" x14ac:dyDescent="0.3">
      <c r="B13" s="111" t="s">
        <v>48</v>
      </c>
      <c r="C13" s="112"/>
      <c r="D13" s="113">
        <v>0</v>
      </c>
      <c r="E13" s="114">
        <v>0.65500000000000003</v>
      </c>
      <c r="F13" s="82"/>
      <c r="G13" s="116">
        <f t="shared" si="0"/>
        <v>0</v>
      </c>
      <c r="H13" s="83"/>
    </row>
    <row r="14" spans="2:9" ht="23.25" customHeight="1" x14ac:dyDescent="0.25">
      <c r="B14" s="84"/>
      <c r="C14" s="84"/>
      <c r="D14" s="85"/>
      <c r="E14" s="86"/>
      <c r="F14" s="118" t="s">
        <v>49</v>
      </c>
      <c r="G14" s="117">
        <f>SUM(G11:G13)</f>
        <v>0</v>
      </c>
      <c r="H14" s="87"/>
    </row>
    <row r="15" spans="2:9" ht="30" customHeight="1" x14ac:dyDescent="0.25">
      <c r="B15" s="88" t="s">
        <v>50</v>
      </c>
      <c r="C15" s="88"/>
      <c r="D15" s="89" t="str">
        <f>B4</f>
        <v>(Individual's Name)</v>
      </c>
      <c r="E15" s="89"/>
      <c r="F15" s="89"/>
      <c r="G15" s="90"/>
      <c r="H15" s="91"/>
    </row>
    <row r="16" spans="2:9" ht="18" customHeight="1" x14ac:dyDescent="0.25">
      <c r="B16" s="88"/>
      <c r="C16" s="88"/>
      <c r="D16" s="92"/>
      <c r="E16" s="92"/>
      <c r="F16" s="92"/>
      <c r="G16" s="90"/>
      <c r="H16" s="91"/>
    </row>
    <row r="17" spans="2:9" ht="30" customHeight="1" x14ac:dyDescent="0.25">
      <c r="B17" s="88" t="s">
        <v>51</v>
      </c>
      <c r="C17" s="88"/>
      <c r="D17" s="93"/>
      <c r="E17" s="93"/>
      <c r="F17" s="93"/>
      <c r="G17" s="90" t="s">
        <v>52</v>
      </c>
      <c r="H17" s="52"/>
      <c r="I17" s="2"/>
    </row>
    <row r="18" spans="2:9" ht="15" customHeight="1" x14ac:dyDescent="0.25">
      <c r="B18" s="88"/>
      <c r="C18" s="88"/>
      <c r="D18" s="92"/>
      <c r="E18" s="92"/>
      <c r="F18" s="92"/>
      <c r="G18" s="90"/>
      <c r="H18" s="52"/>
      <c r="I18" s="2"/>
    </row>
    <row r="19" spans="2:9" ht="30" customHeight="1" x14ac:dyDescent="0.25">
      <c r="B19" s="88" t="s">
        <v>53</v>
      </c>
      <c r="C19" s="88"/>
      <c r="D19" s="93"/>
      <c r="E19" s="93"/>
      <c r="F19" s="93"/>
      <c r="G19" s="90" t="s">
        <v>52</v>
      </c>
      <c r="H19" s="52"/>
    </row>
    <row r="20" spans="2:9" x14ac:dyDescent="0.25">
      <c r="B20" s="52"/>
      <c r="C20" s="52"/>
      <c r="D20" s="79"/>
      <c r="E20" s="79"/>
      <c r="F20" s="52"/>
      <c r="G20" s="52"/>
      <c r="H20" s="52"/>
    </row>
    <row r="21" spans="2:9" x14ac:dyDescent="0.25">
      <c r="B21" s="88" t="s">
        <v>73</v>
      </c>
      <c r="C21" s="52"/>
      <c r="D21" s="88" t="s">
        <v>74</v>
      </c>
      <c r="E21" s="79"/>
      <c r="F21" s="88" t="s">
        <v>75</v>
      </c>
      <c r="G21" s="52"/>
      <c r="H21" s="52"/>
    </row>
    <row r="22" spans="2:9" ht="10.5" customHeight="1" x14ac:dyDescent="0.25">
      <c r="B22" s="52"/>
      <c r="C22" s="52"/>
      <c r="D22" s="79"/>
      <c r="E22" s="79"/>
      <c r="F22" s="52"/>
      <c r="G22" s="52"/>
      <c r="H22" s="52"/>
    </row>
    <row r="23" spans="2:9" ht="20.25" customHeight="1" x14ac:dyDescent="0.25">
      <c r="B23" s="52"/>
      <c r="C23" s="52"/>
      <c r="D23" s="88" t="s">
        <v>76</v>
      </c>
      <c r="E23" s="79"/>
      <c r="F23" s="88" t="s">
        <v>77</v>
      </c>
      <c r="G23" s="52"/>
      <c r="H23" s="52"/>
    </row>
  </sheetData>
  <sheetProtection algorithmName="SHA-512" hashValue="31p5H49uF6FpefhtM5/HCk2RJPo1CcXvcdYCRD3fytKBCxcVD3rrBRf0rettTcZ8N2Lvtf+YuN7CKkHBNzg4OQ==" saltValue="lUI3vQqGUi7q6/BGVC6MoA==" spinCount="100000" sheet="1" objects="1" scenarios="1"/>
  <mergeCells count="9">
    <mergeCell ref="D15:F15"/>
    <mergeCell ref="D17:F17"/>
    <mergeCell ref="D19:F19"/>
    <mergeCell ref="B1:H3"/>
    <mergeCell ref="B4:H6"/>
    <mergeCell ref="B10:C10"/>
    <mergeCell ref="B11:C11"/>
    <mergeCell ref="B12:C12"/>
    <mergeCell ref="B13:C13"/>
  </mergeCells>
  <conditionalFormatting sqref="F11:F13">
    <cfRule type="containsBlanks" dxfId="9" priority="2">
      <formula>LEN(TRIM(F11))=0</formula>
    </cfRule>
  </conditionalFormatting>
  <conditionalFormatting sqref="H11:H13">
    <cfRule type="containsBlanks" dxfId="8" priority="1">
      <formula>LEN(TRIM(H11))=0</formula>
    </cfRule>
  </conditionalFormatting>
  <dataValidations count="1">
    <dataValidation type="decimal" allowBlank="1" showInputMessage="1" showErrorMessage="1" sqref="H11:H13" xr:uid="{CD166905-6A69-49BF-A2F8-B90FADE8E4F0}">
      <formula1>4000</formula1>
      <formula2>4999.99</formula2>
    </dataValidation>
  </dataValidations>
  <printOptions horizontalCentered="1"/>
  <pageMargins left="0.2" right="0.2" top="0.25" bottom="0.2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87126-81E1-418D-BD1C-56EBC40535B8}">
  <sheetPr>
    <tabColor theme="4" tint="0.59999389629810485"/>
    <pageSetUpPr fitToPage="1"/>
  </sheetPr>
  <dimension ref="B1:I23"/>
  <sheetViews>
    <sheetView workbookViewId="0">
      <selection activeCell="K27" sqref="K27"/>
    </sheetView>
  </sheetViews>
  <sheetFormatPr defaultRowHeight="15" x14ac:dyDescent="0.25"/>
  <cols>
    <col min="1" max="1" width="4.28515625" customWidth="1"/>
    <col min="2" max="2" width="36.85546875" customWidth="1"/>
    <col min="3" max="3" width="9.140625" customWidth="1"/>
    <col min="4" max="4" width="16.42578125" style="9" bestFit="1" customWidth="1"/>
    <col min="5" max="5" width="12.28515625" style="9" customWidth="1"/>
    <col min="6" max="6" width="26.7109375" bestFit="1" customWidth="1"/>
    <col min="7" max="7" width="19.140625" bestFit="1" customWidth="1"/>
    <col min="8" max="8" width="16.140625" customWidth="1"/>
    <col min="9" max="9" width="1.7109375" customWidth="1"/>
    <col min="10" max="10" width="2.140625" customWidth="1"/>
    <col min="11" max="11" width="10.5703125" bestFit="1" customWidth="1"/>
    <col min="13" max="13" width="6.5703125" customWidth="1"/>
    <col min="14" max="14" width="10.5703125" bestFit="1" customWidth="1"/>
  </cols>
  <sheetData>
    <row r="1" spans="2:9" ht="15" customHeight="1" x14ac:dyDescent="0.25">
      <c r="B1" s="77" t="s">
        <v>57</v>
      </c>
      <c r="C1" s="77"/>
      <c r="D1" s="77"/>
      <c r="E1" s="77"/>
      <c r="F1" s="77"/>
      <c r="G1" s="77"/>
      <c r="H1" s="77"/>
      <c r="I1" s="3"/>
    </row>
    <row r="2" spans="2:9" ht="15" customHeight="1" x14ac:dyDescent="0.25">
      <c r="B2" s="77"/>
      <c r="C2" s="77"/>
      <c r="D2" s="77"/>
      <c r="E2" s="77"/>
      <c r="F2" s="77"/>
      <c r="G2" s="77"/>
      <c r="H2" s="77"/>
      <c r="I2" s="3"/>
    </row>
    <row r="3" spans="2:9" ht="6.75" customHeight="1" x14ac:dyDescent="0.25">
      <c r="B3" s="77"/>
      <c r="C3" s="77"/>
      <c r="D3" s="77"/>
      <c r="E3" s="77"/>
      <c r="F3" s="77"/>
      <c r="G3" s="77"/>
      <c r="H3" s="77"/>
      <c r="I3" s="3"/>
    </row>
    <row r="4" spans="2:9" ht="15" customHeight="1" x14ac:dyDescent="0.25">
      <c r="B4" s="78" t="s">
        <v>58</v>
      </c>
      <c r="C4" s="78"/>
      <c r="D4" s="78"/>
      <c r="E4" s="78"/>
      <c r="F4" s="78"/>
      <c r="G4" s="78"/>
      <c r="H4" s="78"/>
      <c r="I4" s="4"/>
    </row>
    <row r="5" spans="2:9" ht="15" customHeight="1" x14ac:dyDescent="0.25">
      <c r="B5" s="78"/>
      <c r="C5" s="78"/>
      <c r="D5" s="78"/>
      <c r="E5" s="78"/>
      <c r="F5" s="78"/>
      <c r="G5" s="78"/>
      <c r="H5" s="78"/>
      <c r="I5" s="4"/>
    </row>
    <row r="6" spans="2:9" ht="27.75" customHeight="1" x14ac:dyDescent="0.25">
      <c r="B6" s="78"/>
      <c r="C6" s="78"/>
      <c r="D6" s="78"/>
      <c r="E6" s="78"/>
      <c r="F6" s="78"/>
      <c r="G6" s="78"/>
      <c r="H6" s="78"/>
      <c r="I6" s="4"/>
    </row>
    <row r="7" spans="2:9" ht="18" customHeight="1" x14ac:dyDescent="0.25">
      <c r="B7" s="96"/>
      <c r="C7" s="96"/>
      <c r="D7" s="97"/>
      <c r="E7" s="97"/>
      <c r="F7" s="96"/>
      <c r="G7" s="96"/>
      <c r="H7" s="96"/>
    </row>
    <row r="8" spans="2:9" ht="18" customHeight="1" x14ac:dyDescent="0.25">
      <c r="B8" s="96"/>
      <c r="C8" s="96"/>
      <c r="D8" s="97"/>
      <c r="E8" s="97"/>
      <c r="F8" s="98" t="s">
        <v>59</v>
      </c>
      <c r="G8" s="96">
        <f>SUM(F11:F13)+April!G8</f>
        <v>0</v>
      </c>
      <c r="H8" s="96"/>
    </row>
    <row r="9" spans="2:9" ht="18" customHeight="1" thickBot="1" x14ac:dyDescent="0.3">
      <c r="B9" s="119" t="s">
        <v>70</v>
      </c>
      <c r="C9" s="96"/>
      <c r="D9" s="97"/>
      <c r="E9" s="97"/>
      <c r="F9" s="96"/>
      <c r="G9" s="96"/>
      <c r="H9" s="96"/>
    </row>
    <row r="10" spans="2:9" ht="41.25" customHeight="1" x14ac:dyDescent="0.25">
      <c r="B10" s="100"/>
      <c r="C10" s="101"/>
      <c r="D10" s="102" t="s">
        <v>41</v>
      </c>
      <c r="E10" s="103" t="s">
        <v>42</v>
      </c>
      <c r="F10" s="104" t="s">
        <v>43</v>
      </c>
      <c r="G10" s="105" t="s">
        <v>44</v>
      </c>
      <c r="H10" s="106" t="s">
        <v>45</v>
      </c>
    </row>
    <row r="11" spans="2:9" ht="33" customHeight="1" x14ac:dyDescent="0.25">
      <c r="B11" s="107" t="s">
        <v>55</v>
      </c>
      <c r="C11" s="108"/>
      <c r="D11" s="109">
        <f>'Insurance Policy Rate'!E8</f>
        <v>0.12</v>
      </c>
      <c r="E11" s="110">
        <f>E13-'Insurance Policy Rate'!E8</f>
        <v>0.53500000000000003</v>
      </c>
      <c r="F11" s="80"/>
      <c r="G11" s="115">
        <f>E11*F11</f>
        <v>0</v>
      </c>
      <c r="H11" s="81"/>
    </row>
    <row r="12" spans="2:9" ht="33" customHeight="1" x14ac:dyDescent="0.25">
      <c r="B12" s="107" t="s">
        <v>56</v>
      </c>
      <c r="C12" s="108"/>
      <c r="D12" s="109">
        <f>'Insurance Policy Rate'!E6</f>
        <v>0.11</v>
      </c>
      <c r="E12" s="110">
        <f>E13-'Insurance Policy Rate'!E6</f>
        <v>0.54500000000000004</v>
      </c>
      <c r="F12" s="80"/>
      <c r="G12" s="115">
        <f t="shared" ref="G12:G13" si="0">E12*F12</f>
        <v>0</v>
      </c>
      <c r="H12" s="81"/>
    </row>
    <row r="13" spans="2:9" ht="36" customHeight="1" thickBot="1" x14ac:dyDescent="0.3">
      <c r="B13" s="111" t="s">
        <v>48</v>
      </c>
      <c r="C13" s="112"/>
      <c r="D13" s="113">
        <v>0</v>
      </c>
      <c r="E13" s="114">
        <v>0.65500000000000003</v>
      </c>
      <c r="F13" s="82"/>
      <c r="G13" s="116">
        <f t="shared" si="0"/>
        <v>0</v>
      </c>
      <c r="H13" s="83"/>
    </row>
    <row r="14" spans="2:9" ht="23.25" customHeight="1" x14ac:dyDescent="0.25">
      <c r="B14" s="84"/>
      <c r="C14" s="84"/>
      <c r="D14" s="85"/>
      <c r="E14" s="86"/>
      <c r="F14" s="118" t="s">
        <v>49</v>
      </c>
      <c r="G14" s="117">
        <f>SUM(G11:G13)</f>
        <v>0</v>
      </c>
      <c r="H14" s="87"/>
    </row>
    <row r="15" spans="2:9" ht="30" customHeight="1" x14ac:dyDescent="0.25">
      <c r="B15" s="88" t="s">
        <v>50</v>
      </c>
      <c r="C15" s="88"/>
      <c r="D15" s="89" t="str">
        <f>B4</f>
        <v>(Individual's Name)</v>
      </c>
      <c r="E15" s="89"/>
      <c r="F15" s="89"/>
      <c r="G15" s="90"/>
      <c r="H15" s="91"/>
    </row>
    <row r="16" spans="2:9" ht="18" customHeight="1" x14ac:dyDescent="0.25">
      <c r="B16" s="88"/>
      <c r="C16" s="88"/>
      <c r="D16" s="92"/>
      <c r="E16" s="92"/>
      <c r="F16" s="92"/>
      <c r="G16" s="90"/>
      <c r="H16" s="91"/>
    </row>
    <row r="17" spans="2:9" ht="30" customHeight="1" x14ac:dyDescent="0.25">
      <c r="B17" s="88" t="s">
        <v>51</v>
      </c>
      <c r="C17" s="88"/>
      <c r="D17" s="93"/>
      <c r="E17" s="93"/>
      <c r="F17" s="93"/>
      <c r="G17" s="90" t="s">
        <v>52</v>
      </c>
      <c r="H17" s="52"/>
      <c r="I17" s="2"/>
    </row>
    <row r="18" spans="2:9" ht="15" customHeight="1" x14ac:dyDescent="0.25">
      <c r="B18" s="88"/>
      <c r="C18" s="88"/>
      <c r="D18" s="92"/>
      <c r="E18" s="92"/>
      <c r="F18" s="92"/>
      <c r="G18" s="90"/>
      <c r="H18" s="52"/>
      <c r="I18" s="2"/>
    </row>
    <row r="19" spans="2:9" ht="30" customHeight="1" x14ac:dyDescent="0.25">
      <c r="B19" s="88" t="s">
        <v>53</v>
      </c>
      <c r="C19" s="88"/>
      <c r="D19" s="93"/>
      <c r="E19" s="93"/>
      <c r="F19" s="93"/>
      <c r="G19" s="90" t="s">
        <v>52</v>
      </c>
      <c r="H19" s="52"/>
    </row>
    <row r="20" spans="2:9" x14ac:dyDescent="0.25">
      <c r="B20" s="52"/>
      <c r="C20" s="52"/>
      <c r="D20" s="79"/>
      <c r="E20" s="79"/>
      <c r="F20" s="52"/>
      <c r="G20" s="52"/>
      <c r="H20" s="52"/>
    </row>
    <row r="21" spans="2:9" x14ac:dyDescent="0.25">
      <c r="B21" s="88" t="s">
        <v>73</v>
      </c>
      <c r="C21" s="52"/>
      <c r="D21" s="88" t="s">
        <v>74</v>
      </c>
      <c r="E21" s="79"/>
      <c r="F21" s="88" t="s">
        <v>75</v>
      </c>
      <c r="G21" s="52"/>
      <c r="H21" s="52"/>
    </row>
    <row r="22" spans="2:9" ht="10.5" customHeight="1" x14ac:dyDescent="0.25">
      <c r="B22" s="52"/>
      <c r="C22" s="52"/>
      <c r="D22" s="79"/>
      <c r="E22" s="79"/>
      <c r="F22" s="52"/>
      <c r="G22" s="52"/>
      <c r="H22" s="52"/>
    </row>
    <row r="23" spans="2:9" ht="20.25" customHeight="1" x14ac:dyDescent="0.25">
      <c r="B23" s="52"/>
      <c r="C23" s="52"/>
      <c r="D23" s="88" t="s">
        <v>76</v>
      </c>
      <c r="E23" s="79"/>
      <c r="F23" s="88" t="s">
        <v>77</v>
      </c>
      <c r="G23" s="52"/>
      <c r="H23" s="52"/>
    </row>
  </sheetData>
  <sheetProtection algorithmName="SHA-512" hashValue="NGETNAKT1FhFQquxAox0FcEME6yX5W7JqXKqpwGxA0y/rBS7kY3XzGjnVpq8MLzzM5M2N2+ISET08eqxMr/hIg==" saltValue="0LpsABz+AcxHD3lgDxeGxw==" spinCount="100000" sheet="1" objects="1" scenarios="1"/>
  <mergeCells count="9">
    <mergeCell ref="D15:F15"/>
    <mergeCell ref="D17:F17"/>
    <mergeCell ref="D19:F19"/>
    <mergeCell ref="B1:H3"/>
    <mergeCell ref="B4:H6"/>
    <mergeCell ref="B10:C10"/>
    <mergeCell ref="B11:C11"/>
    <mergeCell ref="B12:C12"/>
    <mergeCell ref="B13:C13"/>
  </mergeCells>
  <conditionalFormatting sqref="F11:F13">
    <cfRule type="containsBlanks" dxfId="7" priority="2">
      <formula>LEN(TRIM(F11))=0</formula>
    </cfRule>
  </conditionalFormatting>
  <conditionalFormatting sqref="H11:H13">
    <cfRule type="containsBlanks" dxfId="6" priority="1">
      <formula>LEN(TRIM(H11))=0</formula>
    </cfRule>
  </conditionalFormatting>
  <dataValidations count="1">
    <dataValidation type="decimal" allowBlank="1" showInputMessage="1" showErrorMessage="1" sqref="H11:H13" xr:uid="{393A93EF-B760-4B55-A7ED-5ECD25372DBF}">
      <formula1>4000</formula1>
      <formula2>4999.99</formula2>
    </dataValidation>
  </dataValidations>
  <printOptions horizontalCentered="1"/>
  <pageMargins left="0.2" right="0.2" top="0.25" bottom="0.2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805CD-080B-4A69-9A8C-196CBA152062}">
  <sheetPr>
    <tabColor theme="4" tint="0.59999389629810485"/>
    <pageSetUpPr fitToPage="1"/>
  </sheetPr>
  <dimension ref="B1:I23"/>
  <sheetViews>
    <sheetView workbookViewId="0">
      <selection activeCell="K27" sqref="K27"/>
    </sheetView>
  </sheetViews>
  <sheetFormatPr defaultRowHeight="15" x14ac:dyDescent="0.25"/>
  <cols>
    <col min="1" max="1" width="4.28515625" customWidth="1"/>
    <col min="2" max="2" width="36.85546875" customWidth="1"/>
    <col min="3" max="3" width="9.140625" customWidth="1"/>
    <col min="4" max="4" width="16.42578125" style="9" bestFit="1" customWidth="1"/>
    <col min="5" max="5" width="12.28515625" style="9" customWidth="1"/>
    <col min="6" max="6" width="26.7109375" bestFit="1" customWidth="1"/>
    <col min="7" max="7" width="19.140625" bestFit="1" customWidth="1"/>
    <col min="8" max="8" width="16.140625" customWidth="1"/>
    <col min="9" max="9" width="1.7109375" customWidth="1"/>
    <col min="10" max="10" width="2.140625" customWidth="1"/>
    <col min="11" max="11" width="10.5703125" bestFit="1" customWidth="1"/>
    <col min="13" max="13" width="6.5703125" customWidth="1"/>
    <col min="14" max="14" width="10.5703125" bestFit="1" customWidth="1"/>
  </cols>
  <sheetData>
    <row r="1" spans="2:9" ht="15" customHeight="1" x14ac:dyDescent="0.25">
      <c r="B1" s="77" t="s">
        <v>57</v>
      </c>
      <c r="C1" s="77"/>
      <c r="D1" s="77"/>
      <c r="E1" s="77"/>
      <c r="F1" s="77"/>
      <c r="G1" s="77"/>
      <c r="H1" s="77"/>
      <c r="I1" s="3"/>
    </row>
    <row r="2" spans="2:9" ht="15" customHeight="1" x14ac:dyDescent="0.25">
      <c r="B2" s="77"/>
      <c r="C2" s="77"/>
      <c r="D2" s="77"/>
      <c r="E2" s="77"/>
      <c r="F2" s="77"/>
      <c r="G2" s="77"/>
      <c r="H2" s="77"/>
      <c r="I2" s="3"/>
    </row>
    <row r="3" spans="2:9" ht="6.75" customHeight="1" x14ac:dyDescent="0.25">
      <c r="B3" s="77"/>
      <c r="C3" s="77"/>
      <c r="D3" s="77"/>
      <c r="E3" s="77"/>
      <c r="F3" s="77"/>
      <c r="G3" s="77"/>
      <c r="H3" s="77"/>
      <c r="I3" s="3"/>
    </row>
    <row r="4" spans="2:9" ht="15" customHeight="1" x14ac:dyDescent="0.25">
      <c r="B4" s="78" t="s">
        <v>58</v>
      </c>
      <c r="C4" s="78"/>
      <c r="D4" s="78"/>
      <c r="E4" s="78"/>
      <c r="F4" s="78"/>
      <c r="G4" s="78"/>
      <c r="H4" s="78"/>
      <c r="I4" s="4"/>
    </row>
    <row r="5" spans="2:9" ht="15" customHeight="1" x14ac:dyDescent="0.25">
      <c r="B5" s="78"/>
      <c r="C5" s="78"/>
      <c r="D5" s="78"/>
      <c r="E5" s="78"/>
      <c r="F5" s="78"/>
      <c r="G5" s="78"/>
      <c r="H5" s="78"/>
      <c r="I5" s="4"/>
    </row>
    <row r="6" spans="2:9" ht="27.75" customHeight="1" x14ac:dyDescent="0.25">
      <c r="B6" s="78"/>
      <c r="C6" s="78"/>
      <c r="D6" s="78"/>
      <c r="E6" s="78"/>
      <c r="F6" s="78"/>
      <c r="G6" s="78"/>
      <c r="H6" s="78"/>
      <c r="I6" s="4"/>
    </row>
    <row r="7" spans="2:9" ht="18" customHeight="1" x14ac:dyDescent="0.25">
      <c r="B7" s="96"/>
      <c r="C7" s="96"/>
      <c r="D7" s="97"/>
      <c r="E7" s="97"/>
      <c r="F7" s="96"/>
      <c r="G7" s="96"/>
      <c r="H7" s="96"/>
    </row>
    <row r="8" spans="2:9" ht="18" customHeight="1" x14ac:dyDescent="0.25">
      <c r="B8" s="96"/>
      <c r="C8" s="96"/>
      <c r="D8" s="97"/>
      <c r="E8" s="97"/>
      <c r="F8" s="98" t="s">
        <v>59</v>
      </c>
      <c r="G8" s="96">
        <f>SUM(F11:F13)+May!G8</f>
        <v>0</v>
      </c>
      <c r="H8" s="96"/>
    </row>
    <row r="9" spans="2:9" ht="18" customHeight="1" thickBot="1" x14ac:dyDescent="0.3">
      <c r="B9" s="119" t="s">
        <v>71</v>
      </c>
      <c r="C9" s="96"/>
      <c r="D9" s="97"/>
      <c r="E9" s="97"/>
      <c r="F9" s="96"/>
      <c r="G9" s="96"/>
      <c r="H9" s="96"/>
    </row>
    <row r="10" spans="2:9" ht="41.25" customHeight="1" x14ac:dyDescent="0.25">
      <c r="B10" s="100"/>
      <c r="C10" s="101"/>
      <c r="D10" s="102" t="s">
        <v>41</v>
      </c>
      <c r="E10" s="103" t="s">
        <v>42</v>
      </c>
      <c r="F10" s="104" t="s">
        <v>43</v>
      </c>
      <c r="G10" s="105" t="s">
        <v>44</v>
      </c>
      <c r="H10" s="106" t="s">
        <v>45</v>
      </c>
    </row>
    <row r="11" spans="2:9" ht="33" customHeight="1" x14ac:dyDescent="0.25">
      <c r="B11" s="107" t="s">
        <v>55</v>
      </c>
      <c r="C11" s="108"/>
      <c r="D11" s="109">
        <f>'Insurance Policy Rate'!E8</f>
        <v>0.12</v>
      </c>
      <c r="E11" s="110">
        <f>E13-'Insurance Policy Rate'!E8</f>
        <v>0.53500000000000003</v>
      </c>
      <c r="F11" s="80"/>
      <c r="G11" s="115">
        <f>E11*F11</f>
        <v>0</v>
      </c>
      <c r="H11" s="81"/>
    </row>
    <row r="12" spans="2:9" ht="33" customHeight="1" x14ac:dyDescent="0.25">
      <c r="B12" s="107" t="s">
        <v>56</v>
      </c>
      <c r="C12" s="108"/>
      <c r="D12" s="109">
        <f>'Insurance Policy Rate'!E6</f>
        <v>0.11</v>
      </c>
      <c r="E12" s="110">
        <f>E13-'Insurance Policy Rate'!E6</f>
        <v>0.54500000000000004</v>
      </c>
      <c r="F12" s="80"/>
      <c r="G12" s="115">
        <f t="shared" ref="G12:G13" si="0">E12*F12</f>
        <v>0</v>
      </c>
      <c r="H12" s="81"/>
    </row>
    <row r="13" spans="2:9" ht="36" customHeight="1" thickBot="1" x14ac:dyDescent="0.3">
      <c r="B13" s="111" t="s">
        <v>48</v>
      </c>
      <c r="C13" s="112"/>
      <c r="D13" s="113">
        <v>0</v>
      </c>
      <c r="E13" s="114">
        <v>0.65500000000000003</v>
      </c>
      <c r="F13" s="82"/>
      <c r="G13" s="116">
        <f t="shared" si="0"/>
        <v>0</v>
      </c>
      <c r="H13" s="83"/>
    </row>
    <row r="14" spans="2:9" ht="23.25" customHeight="1" x14ac:dyDescent="0.25">
      <c r="B14" s="84"/>
      <c r="C14" s="84"/>
      <c r="D14" s="85"/>
      <c r="E14" s="86"/>
      <c r="F14" s="118" t="s">
        <v>49</v>
      </c>
      <c r="G14" s="117">
        <f>SUM(G11:G13)</f>
        <v>0</v>
      </c>
      <c r="H14" s="87"/>
    </row>
    <row r="15" spans="2:9" ht="30" customHeight="1" x14ac:dyDescent="0.25">
      <c r="B15" s="88" t="s">
        <v>50</v>
      </c>
      <c r="C15" s="88"/>
      <c r="D15" s="89" t="str">
        <f>B4</f>
        <v>(Individual's Name)</v>
      </c>
      <c r="E15" s="89"/>
      <c r="F15" s="89"/>
      <c r="G15" s="90"/>
      <c r="H15" s="91"/>
    </row>
    <row r="16" spans="2:9" ht="18" customHeight="1" x14ac:dyDescent="0.25">
      <c r="B16" s="88"/>
      <c r="C16" s="88"/>
      <c r="D16" s="92"/>
      <c r="E16" s="92"/>
      <c r="F16" s="92"/>
      <c r="G16" s="90"/>
      <c r="H16" s="91"/>
    </row>
    <row r="17" spans="2:9" ht="30" customHeight="1" x14ac:dyDescent="0.25">
      <c r="B17" s="88" t="s">
        <v>51</v>
      </c>
      <c r="C17" s="88"/>
      <c r="D17" s="93"/>
      <c r="E17" s="93"/>
      <c r="F17" s="93"/>
      <c r="G17" s="90" t="s">
        <v>52</v>
      </c>
      <c r="H17" s="52"/>
      <c r="I17" s="2"/>
    </row>
    <row r="18" spans="2:9" ht="15" customHeight="1" x14ac:dyDescent="0.25">
      <c r="B18" s="88"/>
      <c r="C18" s="88"/>
      <c r="D18" s="92"/>
      <c r="E18" s="92"/>
      <c r="F18" s="92"/>
      <c r="G18" s="90"/>
      <c r="H18" s="52"/>
      <c r="I18" s="2"/>
    </row>
    <row r="19" spans="2:9" ht="30" customHeight="1" x14ac:dyDescent="0.25">
      <c r="B19" s="88" t="s">
        <v>53</v>
      </c>
      <c r="C19" s="88"/>
      <c r="D19" s="93"/>
      <c r="E19" s="93"/>
      <c r="F19" s="93"/>
      <c r="G19" s="90" t="s">
        <v>52</v>
      </c>
      <c r="H19" s="52"/>
    </row>
    <row r="20" spans="2:9" x14ac:dyDescent="0.25">
      <c r="B20" s="52"/>
      <c r="C20" s="52"/>
      <c r="D20" s="79"/>
      <c r="E20" s="79"/>
      <c r="F20" s="52"/>
      <c r="G20" s="52"/>
      <c r="H20" s="52"/>
    </row>
    <row r="21" spans="2:9" x14ac:dyDescent="0.25">
      <c r="B21" s="88" t="s">
        <v>73</v>
      </c>
      <c r="C21" s="52"/>
      <c r="D21" s="88" t="s">
        <v>74</v>
      </c>
      <c r="E21" s="79"/>
      <c r="F21" s="88" t="s">
        <v>75</v>
      </c>
      <c r="G21" s="52"/>
      <c r="H21" s="52"/>
    </row>
    <row r="22" spans="2:9" ht="10.5" customHeight="1" x14ac:dyDescent="0.25">
      <c r="B22" s="52"/>
      <c r="C22" s="52"/>
      <c r="D22" s="79"/>
      <c r="E22" s="79"/>
      <c r="F22" s="52"/>
      <c r="G22" s="52"/>
      <c r="H22" s="52"/>
    </row>
    <row r="23" spans="2:9" ht="20.25" customHeight="1" x14ac:dyDescent="0.25">
      <c r="B23" s="52"/>
      <c r="C23" s="52"/>
      <c r="D23" s="88" t="s">
        <v>76</v>
      </c>
      <c r="E23" s="79"/>
      <c r="F23" s="88" t="s">
        <v>77</v>
      </c>
      <c r="G23" s="52"/>
      <c r="H23" s="52"/>
    </row>
  </sheetData>
  <sheetProtection algorithmName="SHA-512" hashValue="mUebM+j4jIIh6W3ktqit8iavZMH/DGoLCaEIixXwa37LHgpPQHqyKLnWYioVh1YzCLjJJhjwxi2iTFDklqkzDA==" saltValue="RjuGBN5fehevl9XqX/BNfA==" spinCount="100000" sheet="1" objects="1" scenarios="1"/>
  <mergeCells count="9">
    <mergeCell ref="D15:F15"/>
    <mergeCell ref="D17:F17"/>
    <mergeCell ref="D19:F19"/>
    <mergeCell ref="B1:H3"/>
    <mergeCell ref="B4:H6"/>
    <mergeCell ref="B10:C10"/>
    <mergeCell ref="B11:C11"/>
    <mergeCell ref="B12:C12"/>
    <mergeCell ref="B13:C13"/>
  </mergeCells>
  <conditionalFormatting sqref="F11:F13">
    <cfRule type="containsBlanks" dxfId="5" priority="2">
      <formula>LEN(TRIM(F11))=0</formula>
    </cfRule>
  </conditionalFormatting>
  <conditionalFormatting sqref="H11:H13">
    <cfRule type="containsBlanks" dxfId="4" priority="1">
      <formula>LEN(TRIM(H11))=0</formula>
    </cfRule>
  </conditionalFormatting>
  <dataValidations count="1">
    <dataValidation type="decimal" allowBlank="1" showInputMessage="1" showErrorMessage="1" sqref="H11:H13" xr:uid="{AC5F9F88-7026-4924-AD51-A2077A32651A}">
      <formula1>4000</formula1>
      <formula2>4999.99</formula2>
    </dataValidation>
  </dataValidations>
  <printOptions horizontalCentered="1"/>
  <pageMargins left="0.2" right="0.2" top="0.25" bottom="0.2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B5DB9-6C9F-4976-BC00-5B8ADB3C3C65}">
  <sheetPr>
    <tabColor theme="4" tint="0.59999389629810485"/>
    <pageSetUpPr fitToPage="1"/>
  </sheetPr>
  <dimension ref="B1:I23"/>
  <sheetViews>
    <sheetView workbookViewId="0">
      <selection activeCell="K27" sqref="K27"/>
    </sheetView>
  </sheetViews>
  <sheetFormatPr defaultRowHeight="15" x14ac:dyDescent="0.25"/>
  <cols>
    <col min="1" max="1" width="4.28515625" customWidth="1"/>
    <col min="2" max="2" width="36.85546875" customWidth="1"/>
    <col min="3" max="3" width="9.140625" customWidth="1"/>
    <col min="4" max="4" width="16.42578125" style="9" bestFit="1" customWidth="1"/>
    <col min="5" max="5" width="12.28515625" style="9" customWidth="1"/>
    <col min="6" max="6" width="26.7109375" bestFit="1" customWidth="1"/>
    <col min="7" max="7" width="19.140625" bestFit="1" customWidth="1"/>
    <col min="8" max="8" width="16.140625" customWidth="1"/>
    <col min="9" max="9" width="1.7109375" customWidth="1"/>
    <col min="10" max="10" width="2.140625" customWidth="1"/>
    <col min="11" max="11" width="10.5703125" bestFit="1" customWidth="1"/>
    <col min="13" max="13" width="6.5703125" customWidth="1"/>
    <col min="14" max="14" width="10.5703125" bestFit="1" customWidth="1"/>
  </cols>
  <sheetData>
    <row r="1" spans="2:9" ht="15" customHeight="1" x14ac:dyDescent="0.25">
      <c r="B1" s="77" t="s">
        <v>57</v>
      </c>
      <c r="C1" s="77"/>
      <c r="D1" s="77"/>
      <c r="E1" s="77"/>
      <c r="F1" s="77"/>
      <c r="G1" s="77"/>
      <c r="H1" s="77"/>
      <c r="I1" s="3"/>
    </row>
    <row r="2" spans="2:9" ht="15" customHeight="1" x14ac:dyDescent="0.25">
      <c r="B2" s="77"/>
      <c r="C2" s="77"/>
      <c r="D2" s="77"/>
      <c r="E2" s="77"/>
      <c r="F2" s="77"/>
      <c r="G2" s="77"/>
      <c r="H2" s="77"/>
      <c r="I2" s="3"/>
    </row>
    <row r="3" spans="2:9" ht="6.75" customHeight="1" x14ac:dyDescent="0.25">
      <c r="B3" s="77"/>
      <c r="C3" s="77"/>
      <c r="D3" s="77"/>
      <c r="E3" s="77"/>
      <c r="F3" s="77"/>
      <c r="G3" s="77"/>
      <c r="H3" s="77"/>
      <c r="I3" s="3"/>
    </row>
    <row r="4" spans="2:9" ht="15" customHeight="1" x14ac:dyDescent="0.25">
      <c r="B4" s="78" t="s">
        <v>58</v>
      </c>
      <c r="C4" s="78"/>
      <c r="D4" s="78"/>
      <c r="E4" s="78"/>
      <c r="F4" s="78"/>
      <c r="G4" s="78"/>
      <c r="H4" s="78"/>
      <c r="I4" s="4"/>
    </row>
    <row r="5" spans="2:9" ht="15" customHeight="1" x14ac:dyDescent="0.25">
      <c r="B5" s="78"/>
      <c r="C5" s="78"/>
      <c r="D5" s="78"/>
      <c r="E5" s="78"/>
      <c r="F5" s="78"/>
      <c r="G5" s="78"/>
      <c r="H5" s="78"/>
      <c r="I5" s="4"/>
    </row>
    <row r="6" spans="2:9" ht="27.75" customHeight="1" x14ac:dyDescent="0.25">
      <c r="B6" s="78"/>
      <c r="C6" s="78"/>
      <c r="D6" s="78"/>
      <c r="E6" s="78"/>
      <c r="F6" s="78"/>
      <c r="G6" s="78"/>
      <c r="H6" s="78"/>
      <c r="I6" s="4"/>
    </row>
    <row r="7" spans="2:9" ht="18" customHeight="1" x14ac:dyDescent="0.25">
      <c r="B7" s="96"/>
      <c r="C7" s="96"/>
      <c r="D7" s="97"/>
      <c r="E7" s="97"/>
      <c r="F7" s="96"/>
      <c r="G7" s="96"/>
      <c r="H7" s="96"/>
    </row>
    <row r="8" spans="2:9" ht="18" customHeight="1" x14ac:dyDescent="0.25">
      <c r="B8" s="96"/>
      <c r="C8" s="96"/>
      <c r="D8" s="97"/>
      <c r="E8" s="97"/>
      <c r="F8" s="98" t="s">
        <v>59</v>
      </c>
      <c r="G8" s="96">
        <f>SUM(F11:F13)+June!G8</f>
        <v>0</v>
      </c>
      <c r="H8" s="96"/>
    </row>
    <row r="9" spans="2:9" ht="18" customHeight="1" thickBot="1" x14ac:dyDescent="0.3">
      <c r="B9" s="119" t="s">
        <v>72</v>
      </c>
      <c r="C9" s="96"/>
      <c r="D9" s="97"/>
      <c r="E9" s="97"/>
      <c r="F9" s="96"/>
      <c r="G9" s="96"/>
      <c r="H9" s="96"/>
    </row>
    <row r="10" spans="2:9" ht="41.25" customHeight="1" x14ac:dyDescent="0.25">
      <c r="B10" s="100"/>
      <c r="C10" s="101"/>
      <c r="D10" s="102" t="s">
        <v>41</v>
      </c>
      <c r="E10" s="103" t="s">
        <v>42</v>
      </c>
      <c r="F10" s="104" t="s">
        <v>43</v>
      </c>
      <c r="G10" s="105" t="s">
        <v>44</v>
      </c>
      <c r="H10" s="106" t="s">
        <v>45</v>
      </c>
    </row>
    <row r="11" spans="2:9" ht="33" customHeight="1" x14ac:dyDescent="0.25">
      <c r="B11" s="107" t="s">
        <v>55</v>
      </c>
      <c r="C11" s="108"/>
      <c r="D11" s="109">
        <f>'Insurance Policy Rate'!E8</f>
        <v>0.12</v>
      </c>
      <c r="E11" s="110">
        <f>E13-'Insurance Policy Rate'!E8</f>
        <v>0.53500000000000003</v>
      </c>
      <c r="F11" s="80"/>
      <c r="G11" s="115">
        <f>E11*F11</f>
        <v>0</v>
      </c>
      <c r="H11" s="81"/>
    </row>
    <row r="12" spans="2:9" ht="33" customHeight="1" x14ac:dyDescent="0.25">
      <c r="B12" s="107" t="s">
        <v>56</v>
      </c>
      <c r="C12" s="108"/>
      <c r="D12" s="109">
        <f>'Insurance Policy Rate'!E6</f>
        <v>0.11</v>
      </c>
      <c r="E12" s="110">
        <f>E13-'Insurance Policy Rate'!E6</f>
        <v>0.54500000000000004</v>
      </c>
      <c r="F12" s="80"/>
      <c r="G12" s="115">
        <f t="shared" ref="G12:G13" si="0">E12*F12</f>
        <v>0</v>
      </c>
      <c r="H12" s="81"/>
    </row>
    <row r="13" spans="2:9" ht="36" customHeight="1" thickBot="1" x14ac:dyDescent="0.3">
      <c r="B13" s="111" t="s">
        <v>48</v>
      </c>
      <c r="C13" s="112"/>
      <c r="D13" s="113">
        <v>0</v>
      </c>
      <c r="E13" s="114">
        <v>0.65500000000000003</v>
      </c>
      <c r="F13" s="82"/>
      <c r="G13" s="116">
        <f t="shared" si="0"/>
        <v>0</v>
      </c>
      <c r="H13" s="83"/>
    </row>
    <row r="14" spans="2:9" ht="23.25" customHeight="1" x14ac:dyDescent="0.25">
      <c r="B14" s="84"/>
      <c r="C14" s="84"/>
      <c r="D14" s="85"/>
      <c r="E14" s="86"/>
      <c r="F14" s="118" t="s">
        <v>49</v>
      </c>
      <c r="G14" s="117">
        <f>SUM(G11:G13)</f>
        <v>0</v>
      </c>
      <c r="H14" s="87"/>
    </row>
    <row r="15" spans="2:9" ht="30" customHeight="1" x14ac:dyDescent="0.25">
      <c r="B15" s="88" t="s">
        <v>50</v>
      </c>
      <c r="C15" s="88"/>
      <c r="D15" s="89" t="str">
        <f>B4</f>
        <v>(Individual's Name)</v>
      </c>
      <c r="E15" s="89"/>
      <c r="F15" s="89"/>
      <c r="G15" s="90"/>
      <c r="H15" s="91"/>
    </row>
    <row r="16" spans="2:9" ht="18" customHeight="1" x14ac:dyDescent="0.25">
      <c r="B16" s="88"/>
      <c r="C16" s="88"/>
      <c r="D16" s="92"/>
      <c r="E16" s="92"/>
      <c r="F16" s="92"/>
      <c r="G16" s="90"/>
      <c r="H16" s="91"/>
    </row>
    <row r="17" spans="2:9" ht="30" customHeight="1" x14ac:dyDescent="0.25">
      <c r="B17" s="88" t="s">
        <v>51</v>
      </c>
      <c r="C17" s="88"/>
      <c r="D17" s="93"/>
      <c r="E17" s="93"/>
      <c r="F17" s="93"/>
      <c r="G17" s="90" t="s">
        <v>52</v>
      </c>
      <c r="H17" s="52"/>
      <c r="I17" s="2"/>
    </row>
    <row r="18" spans="2:9" ht="15" customHeight="1" x14ac:dyDescent="0.25">
      <c r="B18" s="88"/>
      <c r="C18" s="88"/>
      <c r="D18" s="92"/>
      <c r="E18" s="92"/>
      <c r="F18" s="92"/>
      <c r="G18" s="90"/>
      <c r="H18" s="52"/>
      <c r="I18" s="2"/>
    </row>
    <row r="19" spans="2:9" ht="30" customHeight="1" x14ac:dyDescent="0.25">
      <c r="B19" s="88" t="s">
        <v>53</v>
      </c>
      <c r="C19" s="88"/>
      <c r="D19" s="93"/>
      <c r="E19" s="93"/>
      <c r="F19" s="93"/>
      <c r="G19" s="90" t="s">
        <v>52</v>
      </c>
      <c r="H19" s="52"/>
    </row>
    <row r="20" spans="2:9" x14ac:dyDescent="0.25">
      <c r="B20" s="52"/>
      <c r="C20" s="52"/>
      <c r="D20" s="79"/>
      <c r="E20" s="79"/>
      <c r="F20" s="52"/>
      <c r="G20" s="52"/>
      <c r="H20" s="52"/>
    </row>
    <row r="21" spans="2:9" x14ac:dyDescent="0.25">
      <c r="B21" s="88" t="s">
        <v>73</v>
      </c>
      <c r="C21" s="52"/>
      <c r="D21" s="88" t="s">
        <v>74</v>
      </c>
      <c r="E21" s="79"/>
      <c r="F21" s="88" t="s">
        <v>75</v>
      </c>
      <c r="G21" s="52"/>
      <c r="H21" s="52"/>
    </row>
    <row r="22" spans="2:9" ht="10.5" customHeight="1" x14ac:dyDescent="0.25">
      <c r="B22" s="52"/>
      <c r="C22" s="52"/>
      <c r="D22" s="79"/>
      <c r="E22" s="79"/>
      <c r="F22" s="52"/>
      <c r="G22" s="52"/>
      <c r="H22" s="52"/>
    </row>
    <row r="23" spans="2:9" ht="20.25" customHeight="1" x14ac:dyDescent="0.25">
      <c r="B23" s="52"/>
      <c r="C23" s="52"/>
      <c r="D23" s="88" t="s">
        <v>76</v>
      </c>
      <c r="E23" s="79"/>
      <c r="F23" s="88" t="s">
        <v>77</v>
      </c>
      <c r="G23" s="52"/>
      <c r="H23" s="52"/>
    </row>
  </sheetData>
  <sheetProtection algorithmName="SHA-512" hashValue="apNLaH1zb3sn28phQ1H5rMkqajvWLKrQY7ahAi6aftb8I0hov1S3hzJJrO38upkHaSkwmrkom7DU3qUyEuMcHQ==" saltValue="jQTP7AsSRp8wf23zImJY9w==" spinCount="100000" sheet="1" objects="1" scenarios="1"/>
  <mergeCells count="9">
    <mergeCell ref="D15:F15"/>
    <mergeCell ref="D17:F17"/>
    <mergeCell ref="D19:F19"/>
    <mergeCell ref="B1:H3"/>
    <mergeCell ref="B4:H6"/>
    <mergeCell ref="B10:C10"/>
    <mergeCell ref="B11:C11"/>
    <mergeCell ref="B12:C12"/>
    <mergeCell ref="B13:C13"/>
  </mergeCells>
  <conditionalFormatting sqref="F11:F13">
    <cfRule type="containsBlanks" dxfId="3" priority="2">
      <formula>LEN(TRIM(F11))=0</formula>
    </cfRule>
  </conditionalFormatting>
  <conditionalFormatting sqref="H11:H13">
    <cfRule type="containsBlanks" dxfId="2" priority="1">
      <formula>LEN(TRIM(H11))=0</formula>
    </cfRule>
  </conditionalFormatting>
  <dataValidations count="1">
    <dataValidation type="decimal" allowBlank="1" showInputMessage="1" showErrorMessage="1" sqref="H11:H13" xr:uid="{91ACBA36-9C3D-4798-9535-82B95D7EC8B2}">
      <formula1>4000</formula1>
      <formula2>4999.99</formula2>
    </dataValidation>
  </dataValidations>
  <printOptions horizontalCentered="1"/>
  <pageMargins left="0.2" right="0.2" top="0.25" bottom="0.2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A59B5-F5EB-43F7-B824-8E8192B70EA5}">
  <sheetPr>
    <tabColor theme="4" tint="0.59999389629810485"/>
    <pageSetUpPr fitToPage="1"/>
  </sheetPr>
  <dimension ref="B1:I23"/>
  <sheetViews>
    <sheetView workbookViewId="0">
      <selection activeCell="D17" sqref="D17:F17"/>
    </sheetView>
  </sheetViews>
  <sheetFormatPr defaultRowHeight="15" x14ac:dyDescent="0.25"/>
  <cols>
    <col min="1" max="1" width="4.28515625" customWidth="1"/>
    <col min="2" max="2" width="36.85546875" customWidth="1"/>
    <col min="3" max="3" width="9.140625" customWidth="1"/>
    <col min="4" max="4" width="16.42578125" style="9" bestFit="1" customWidth="1"/>
    <col min="5" max="5" width="12.28515625" style="9" customWidth="1"/>
    <col min="6" max="6" width="26.7109375" bestFit="1" customWidth="1"/>
    <col min="7" max="7" width="19.140625" bestFit="1" customWidth="1"/>
    <col min="8" max="8" width="16.140625" customWidth="1"/>
    <col min="9" max="9" width="1.7109375" customWidth="1"/>
    <col min="10" max="10" width="2.140625" customWidth="1"/>
    <col min="11" max="11" width="10.5703125" bestFit="1" customWidth="1"/>
    <col min="13" max="13" width="6.5703125" customWidth="1"/>
    <col min="14" max="14" width="10.5703125" bestFit="1" customWidth="1"/>
  </cols>
  <sheetData>
    <row r="1" spans="2:9" ht="15" customHeight="1" x14ac:dyDescent="0.25">
      <c r="B1" s="77" t="s">
        <v>57</v>
      </c>
      <c r="C1" s="77"/>
      <c r="D1" s="77"/>
      <c r="E1" s="77"/>
      <c r="F1" s="77"/>
      <c r="G1" s="77"/>
      <c r="H1" s="77"/>
      <c r="I1" s="3"/>
    </row>
    <row r="2" spans="2:9" ht="15" customHeight="1" x14ac:dyDescent="0.25">
      <c r="B2" s="77"/>
      <c r="C2" s="77"/>
      <c r="D2" s="77"/>
      <c r="E2" s="77"/>
      <c r="F2" s="77"/>
      <c r="G2" s="77"/>
      <c r="H2" s="77"/>
      <c r="I2" s="3"/>
    </row>
    <row r="3" spans="2:9" ht="6.75" customHeight="1" x14ac:dyDescent="0.25">
      <c r="B3" s="77"/>
      <c r="C3" s="77"/>
      <c r="D3" s="77"/>
      <c r="E3" s="77"/>
      <c r="F3" s="77"/>
      <c r="G3" s="77"/>
      <c r="H3" s="77"/>
      <c r="I3" s="3"/>
    </row>
    <row r="4" spans="2:9" ht="15" customHeight="1" x14ac:dyDescent="0.25">
      <c r="B4" s="78" t="s">
        <v>58</v>
      </c>
      <c r="C4" s="78"/>
      <c r="D4" s="78"/>
      <c r="E4" s="78"/>
      <c r="F4" s="78"/>
      <c r="G4" s="78"/>
      <c r="H4" s="78"/>
      <c r="I4" s="4"/>
    </row>
    <row r="5" spans="2:9" ht="15" customHeight="1" x14ac:dyDescent="0.25">
      <c r="B5" s="78"/>
      <c r="C5" s="78"/>
      <c r="D5" s="78"/>
      <c r="E5" s="78"/>
      <c r="F5" s="78"/>
      <c r="G5" s="78"/>
      <c r="H5" s="78"/>
      <c r="I5" s="4"/>
    </row>
    <row r="6" spans="2:9" ht="27.75" customHeight="1" x14ac:dyDescent="0.25">
      <c r="B6" s="78"/>
      <c r="C6" s="78"/>
      <c r="D6" s="78"/>
      <c r="E6" s="78"/>
      <c r="F6" s="78"/>
      <c r="G6" s="78"/>
      <c r="H6" s="78"/>
      <c r="I6" s="4"/>
    </row>
    <row r="7" spans="2:9" ht="18" customHeight="1" x14ac:dyDescent="0.25">
      <c r="B7" s="96"/>
      <c r="C7" s="96"/>
      <c r="D7" s="97"/>
      <c r="E7" s="97"/>
      <c r="F7" s="96"/>
      <c r="G7" s="96"/>
      <c r="H7" s="96"/>
    </row>
    <row r="8" spans="2:9" ht="18" customHeight="1" x14ac:dyDescent="0.25">
      <c r="B8" s="96"/>
      <c r="C8" s="96"/>
      <c r="D8" s="97"/>
      <c r="E8" s="97"/>
      <c r="F8" s="98" t="s">
        <v>59</v>
      </c>
      <c r="G8" s="96">
        <f>SUM(F11:F13)+July!G8</f>
        <v>0</v>
      </c>
      <c r="H8" s="96"/>
    </row>
    <row r="9" spans="2:9" ht="18" customHeight="1" thickBot="1" x14ac:dyDescent="0.3">
      <c r="B9" s="99" t="s">
        <v>61</v>
      </c>
      <c r="C9" s="96"/>
      <c r="D9" s="97"/>
      <c r="E9" s="97"/>
      <c r="F9" s="96"/>
      <c r="G9" s="96"/>
      <c r="H9" s="96"/>
    </row>
    <row r="10" spans="2:9" ht="41.25" customHeight="1" x14ac:dyDescent="0.25">
      <c r="B10" s="100"/>
      <c r="C10" s="101"/>
      <c r="D10" s="102" t="s">
        <v>41</v>
      </c>
      <c r="E10" s="103" t="s">
        <v>42</v>
      </c>
      <c r="F10" s="104" t="s">
        <v>43</v>
      </c>
      <c r="G10" s="105" t="s">
        <v>44</v>
      </c>
      <c r="H10" s="106" t="s">
        <v>45</v>
      </c>
    </row>
    <row r="11" spans="2:9" ht="33" customHeight="1" x14ac:dyDescent="0.25">
      <c r="B11" s="107" t="s">
        <v>55</v>
      </c>
      <c r="C11" s="108"/>
      <c r="D11" s="109">
        <f>'Insurance Policy Rate'!E8</f>
        <v>0.12</v>
      </c>
      <c r="E11" s="110">
        <f>E13-'Insurance Policy Rate'!E8</f>
        <v>0.53500000000000003</v>
      </c>
      <c r="F11" s="80"/>
      <c r="G11" s="115">
        <f>E11*F11</f>
        <v>0</v>
      </c>
      <c r="H11" s="81"/>
    </row>
    <row r="12" spans="2:9" ht="33" customHeight="1" x14ac:dyDescent="0.25">
      <c r="B12" s="107" t="s">
        <v>56</v>
      </c>
      <c r="C12" s="108"/>
      <c r="D12" s="109">
        <f>'Insurance Policy Rate'!E6</f>
        <v>0.11</v>
      </c>
      <c r="E12" s="110">
        <f>E13-'Insurance Policy Rate'!E6</f>
        <v>0.54500000000000004</v>
      </c>
      <c r="F12" s="80"/>
      <c r="G12" s="115">
        <f t="shared" ref="G12:G13" si="0">E12*F12</f>
        <v>0</v>
      </c>
      <c r="H12" s="81"/>
    </row>
    <row r="13" spans="2:9" ht="36" customHeight="1" thickBot="1" x14ac:dyDescent="0.3">
      <c r="B13" s="111" t="s">
        <v>48</v>
      </c>
      <c r="C13" s="112"/>
      <c r="D13" s="113">
        <v>0</v>
      </c>
      <c r="E13" s="114">
        <v>0.65500000000000003</v>
      </c>
      <c r="F13" s="82"/>
      <c r="G13" s="116">
        <f t="shared" si="0"/>
        <v>0</v>
      </c>
      <c r="H13" s="83"/>
    </row>
    <row r="14" spans="2:9" ht="23.25" customHeight="1" x14ac:dyDescent="0.25">
      <c r="B14" s="84"/>
      <c r="C14" s="84"/>
      <c r="D14" s="85"/>
      <c r="E14" s="86"/>
      <c r="F14" s="118" t="s">
        <v>49</v>
      </c>
      <c r="G14" s="117">
        <f>SUM(G11:G13)</f>
        <v>0</v>
      </c>
      <c r="H14" s="87"/>
    </row>
    <row r="15" spans="2:9" ht="30" customHeight="1" x14ac:dyDescent="0.25">
      <c r="B15" s="88" t="s">
        <v>50</v>
      </c>
      <c r="C15" s="88"/>
      <c r="D15" s="89" t="str">
        <f>B4</f>
        <v>(Individual's Name)</v>
      </c>
      <c r="E15" s="89"/>
      <c r="F15" s="89"/>
      <c r="G15" s="90"/>
      <c r="H15" s="91"/>
    </row>
    <row r="16" spans="2:9" ht="18" customHeight="1" x14ac:dyDescent="0.25">
      <c r="B16" s="88"/>
      <c r="C16" s="88"/>
      <c r="D16" s="92"/>
      <c r="E16" s="92"/>
      <c r="F16" s="92"/>
      <c r="G16" s="90"/>
      <c r="H16" s="91"/>
    </row>
    <row r="17" spans="2:9" ht="30" customHeight="1" x14ac:dyDescent="0.25">
      <c r="B17" s="88" t="s">
        <v>51</v>
      </c>
      <c r="C17" s="88"/>
      <c r="D17" s="93"/>
      <c r="E17" s="93"/>
      <c r="F17" s="93"/>
      <c r="G17" s="90" t="s">
        <v>52</v>
      </c>
      <c r="H17" s="52"/>
      <c r="I17" s="2"/>
    </row>
    <row r="18" spans="2:9" ht="15" customHeight="1" x14ac:dyDescent="0.25">
      <c r="B18" s="88"/>
      <c r="C18" s="88"/>
      <c r="D18" s="92"/>
      <c r="E18" s="92"/>
      <c r="F18" s="92"/>
      <c r="G18" s="90"/>
      <c r="H18" s="52"/>
      <c r="I18" s="2"/>
    </row>
    <row r="19" spans="2:9" ht="30" customHeight="1" x14ac:dyDescent="0.25">
      <c r="B19" s="88" t="s">
        <v>53</v>
      </c>
      <c r="C19" s="88"/>
      <c r="D19" s="93"/>
      <c r="E19" s="93"/>
      <c r="F19" s="93"/>
      <c r="G19" s="90" t="s">
        <v>52</v>
      </c>
      <c r="H19" s="52"/>
    </row>
    <row r="20" spans="2:9" x14ac:dyDescent="0.25">
      <c r="B20" s="52"/>
      <c r="C20" s="52"/>
      <c r="D20" s="79"/>
      <c r="E20" s="79"/>
      <c r="F20" s="52"/>
      <c r="G20" s="52"/>
      <c r="H20" s="52"/>
    </row>
    <row r="21" spans="2:9" x14ac:dyDescent="0.25">
      <c r="B21" s="88" t="s">
        <v>73</v>
      </c>
      <c r="C21" s="52"/>
      <c r="D21" s="88" t="s">
        <v>74</v>
      </c>
      <c r="E21" s="79"/>
      <c r="F21" s="88" t="s">
        <v>75</v>
      </c>
      <c r="G21" s="52"/>
      <c r="H21" s="52"/>
    </row>
    <row r="22" spans="2:9" ht="10.5" customHeight="1" x14ac:dyDescent="0.25">
      <c r="B22" s="52"/>
      <c r="C22" s="52"/>
      <c r="D22" s="79"/>
      <c r="E22" s="79"/>
      <c r="F22" s="52"/>
      <c r="G22" s="52"/>
      <c r="H22" s="52"/>
    </row>
    <row r="23" spans="2:9" ht="20.25" customHeight="1" x14ac:dyDescent="0.25">
      <c r="B23" s="52"/>
      <c r="C23" s="52"/>
      <c r="D23" s="88" t="s">
        <v>76</v>
      </c>
      <c r="E23" s="79"/>
      <c r="F23" s="88" t="s">
        <v>77</v>
      </c>
      <c r="G23" s="52"/>
      <c r="H23" s="52"/>
    </row>
  </sheetData>
  <sheetProtection algorithmName="SHA-512" hashValue="vEnpBNjVeCNbAr1eihH0o8Pr+Oj86NG6yymOBfnr+j2PrnXhRqXwt4ePTAjof+T5phPH5n3ToGq9nqmTy9mHRg==" saltValue="+7WZfNFrky6WsWj4mwwZpA==" spinCount="100000" sheet="1" objects="1" scenarios="1"/>
  <mergeCells count="9">
    <mergeCell ref="D15:F15"/>
    <mergeCell ref="D17:F17"/>
    <mergeCell ref="D19:F19"/>
    <mergeCell ref="B1:H3"/>
    <mergeCell ref="B4:H6"/>
    <mergeCell ref="B10:C10"/>
    <mergeCell ref="B11:C11"/>
    <mergeCell ref="B12:C12"/>
    <mergeCell ref="B13:C13"/>
  </mergeCells>
  <conditionalFormatting sqref="F11:F13">
    <cfRule type="containsBlanks" dxfId="1" priority="2">
      <formula>LEN(TRIM(F11))=0</formula>
    </cfRule>
  </conditionalFormatting>
  <conditionalFormatting sqref="H11:H13">
    <cfRule type="containsBlanks" dxfId="0" priority="1">
      <formula>LEN(TRIM(H11))=0</formula>
    </cfRule>
  </conditionalFormatting>
  <dataValidations count="1">
    <dataValidation type="decimal" allowBlank="1" showInputMessage="1" showErrorMessage="1" sqref="H11:H13" xr:uid="{134CE494-92F1-4C85-A5E2-8EF5FEFF1BFA}">
      <formula1>4000</formula1>
      <formula2>4999.99</formula2>
    </dataValidation>
  </dataValidations>
  <printOptions horizontalCentered="1"/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9AFF8-DE40-4481-AB51-91AD287ABBF5}">
  <sheetPr>
    <tabColor theme="9" tint="0.39997558519241921"/>
  </sheetPr>
  <dimension ref="A1:I30"/>
  <sheetViews>
    <sheetView workbookViewId="0">
      <selection activeCell="C12" sqref="C12:H12"/>
    </sheetView>
  </sheetViews>
  <sheetFormatPr defaultRowHeight="15" x14ac:dyDescent="0.25"/>
  <cols>
    <col min="2" max="2" width="26.42578125" bestFit="1" customWidth="1"/>
    <col min="3" max="3" width="14.85546875" customWidth="1"/>
    <col min="4" max="4" width="3.28515625" customWidth="1"/>
    <col min="5" max="5" width="17.28515625" customWidth="1"/>
    <col min="8" max="8" width="13.42578125" customWidth="1"/>
  </cols>
  <sheetData>
    <row r="1" spans="1:9" x14ac:dyDescent="0.25">
      <c r="A1" s="52"/>
      <c r="B1" s="52"/>
      <c r="C1" s="52"/>
      <c r="D1" s="52"/>
      <c r="E1" s="52"/>
      <c r="F1" s="52"/>
      <c r="G1" s="52"/>
      <c r="H1" s="52"/>
      <c r="I1" s="52"/>
    </row>
    <row r="2" spans="1:9" x14ac:dyDescent="0.25">
      <c r="A2" s="52"/>
      <c r="B2" s="52"/>
      <c r="C2" s="52"/>
      <c r="D2" s="52"/>
      <c r="E2" s="52"/>
      <c r="F2" s="52"/>
      <c r="G2" s="52"/>
      <c r="H2" s="52"/>
      <c r="I2" s="52"/>
    </row>
    <row r="3" spans="1:9" x14ac:dyDescent="0.25">
      <c r="A3" s="52"/>
      <c r="B3" s="53" t="s">
        <v>30</v>
      </c>
      <c r="C3" s="53"/>
      <c r="D3" s="53"/>
      <c r="E3" s="53"/>
      <c r="F3" s="53"/>
      <c r="G3" s="53"/>
      <c r="H3" s="53"/>
      <c r="I3" s="52"/>
    </row>
    <row r="4" spans="1:9" x14ac:dyDescent="0.25">
      <c r="A4" s="52"/>
      <c r="B4" s="54"/>
      <c r="C4" s="54"/>
      <c r="D4" s="54"/>
      <c r="E4" s="54"/>
      <c r="F4" s="54"/>
      <c r="G4" s="54"/>
      <c r="H4" s="54"/>
      <c r="I4" s="52"/>
    </row>
    <row r="5" spans="1:9" x14ac:dyDescent="0.25">
      <c r="A5" s="52"/>
      <c r="B5" s="55" t="s">
        <v>31</v>
      </c>
      <c r="C5" s="56"/>
      <c r="D5" s="56"/>
      <c r="E5" s="57">
        <v>1620</v>
      </c>
      <c r="F5" s="58"/>
      <c r="G5" s="58"/>
      <c r="H5" s="59"/>
      <c r="I5" s="52"/>
    </row>
    <row r="6" spans="1:9" x14ac:dyDescent="0.25">
      <c r="A6" s="52"/>
      <c r="B6" s="60">
        <f>E5</f>
        <v>1620</v>
      </c>
      <c r="C6" s="61" t="s">
        <v>32</v>
      </c>
      <c r="D6" s="62"/>
      <c r="E6" s="75">
        <f>ROUND(E5/15000,2)</f>
        <v>0.11</v>
      </c>
      <c r="F6" s="62" t="s">
        <v>33</v>
      </c>
      <c r="G6" s="62"/>
      <c r="H6" s="63"/>
      <c r="I6" s="52"/>
    </row>
    <row r="7" spans="1:9" x14ac:dyDescent="0.25">
      <c r="A7" s="52"/>
      <c r="B7" s="55" t="s">
        <v>34</v>
      </c>
      <c r="C7" s="56"/>
      <c r="D7" s="56"/>
      <c r="E7" s="57">
        <v>1800</v>
      </c>
      <c r="F7" s="58"/>
      <c r="G7" s="58"/>
      <c r="H7" s="59"/>
      <c r="I7" s="52"/>
    </row>
    <row r="8" spans="1:9" x14ac:dyDescent="0.25">
      <c r="A8" s="52"/>
      <c r="B8" s="64">
        <f>E7</f>
        <v>1800</v>
      </c>
      <c r="C8" s="65" t="s">
        <v>32</v>
      </c>
      <c r="D8" s="66"/>
      <c r="E8" s="76">
        <f>E7/15000</f>
        <v>0.12</v>
      </c>
      <c r="F8" s="66" t="s">
        <v>33</v>
      </c>
      <c r="G8" s="66"/>
      <c r="H8" s="63"/>
      <c r="I8" s="52"/>
    </row>
    <row r="9" spans="1:9" x14ac:dyDescent="0.25">
      <c r="A9" s="52"/>
      <c r="B9" s="67"/>
      <c r="C9" s="68" t="s">
        <v>35</v>
      </c>
      <c r="D9" s="69"/>
      <c r="E9" s="70">
        <v>0.65500000000000003</v>
      </c>
      <c r="F9" s="69"/>
      <c r="G9" s="69"/>
      <c r="H9" s="71"/>
      <c r="I9" s="52"/>
    </row>
    <row r="10" spans="1:9" x14ac:dyDescent="0.25">
      <c r="A10" s="52"/>
      <c r="B10" s="52"/>
      <c r="C10" s="52"/>
      <c r="D10" s="52"/>
      <c r="E10" s="52"/>
      <c r="F10" s="52"/>
      <c r="G10" s="52"/>
      <c r="H10" s="52"/>
      <c r="I10" s="52"/>
    </row>
    <row r="11" spans="1:9" ht="24" customHeight="1" x14ac:dyDescent="0.25">
      <c r="A11" s="52"/>
      <c r="B11" s="67" t="s">
        <v>36</v>
      </c>
      <c r="C11" s="72"/>
      <c r="D11" s="72"/>
      <c r="E11" s="72"/>
      <c r="F11" s="72"/>
      <c r="G11" s="72"/>
      <c r="H11" s="73"/>
      <c r="I11" s="52"/>
    </row>
    <row r="12" spans="1:9" x14ac:dyDescent="0.25">
      <c r="A12" s="52"/>
      <c r="B12" s="52"/>
      <c r="C12" s="74" t="s">
        <v>37</v>
      </c>
      <c r="D12" s="74"/>
      <c r="E12" s="74"/>
      <c r="F12" s="74"/>
      <c r="G12" s="74"/>
      <c r="H12" s="74"/>
      <c r="I12" s="52"/>
    </row>
    <row r="13" spans="1:9" x14ac:dyDescent="0.25">
      <c r="A13" s="52"/>
      <c r="B13" s="52" t="s">
        <v>38</v>
      </c>
      <c r="C13" s="52"/>
      <c r="D13" s="52"/>
      <c r="E13" s="52"/>
      <c r="F13" s="52"/>
      <c r="G13" s="52"/>
      <c r="H13" s="52"/>
      <c r="I13" s="52"/>
    </row>
    <row r="14" spans="1:9" x14ac:dyDescent="0.25">
      <c r="A14" s="52"/>
      <c r="B14" s="52"/>
      <c r="C14" s="52"/>
      <c r="D14" s="52"/>
      <c r="E14" s="52"/>
      <c r="F14" s="52"/>
      <c r="G14" s="52"/>
      <c r="H14" s="52"/>
      <c r="I14" s="52"/>
    </row>
    <row r="15" spans="1:9" x14ac:dyDescent="0.25">
      <c r="A15" s="52"/>
      <c r="B15" s="52"/>
      <c r="C15" s="52"/>
      <c r="D15" s="52"/>
      <c r="E15" s="52"/>
      <c r="F15" s="52"/>
      <c r="G15" s="52"/>
      <c r="H15" s="52"/>
      <c r="I15" s="52"/>
    </row>
    <row r="16" spans="1:9" x14ac:dyDescent="0.25">
      <c r="A16" s="52"/>
      <c r="B16" s="52"/>
      <c r="C16" s="52"/>
      <c r="D16" s="52"/>
      <c r="E16" s="52"/>
      <c r="F16" s="52"/>
      <c r="G16" s="52"/>
      <c r="H16" s="52"/>
      <c r="I16" s="52"/>
    </row>
    <row r="17" spans="1:9" x14ac:dyDescent="0.25">
      <c r="A17" s="52"/>
      <c r="B17" s="52"/>
      <c r="C17" s="52"/>
      <c r="D17" s="52"/>
      <c r="E17" s="52"/>
      <c r="F17" s="52"/>
      <c r="G17" s="52"/>
      <c r="H17" s="52"/>
      <c r="I17" s="52"/>
    </row>
    <row r="18" spans="1:9" x14ac:dyDescent="0.25">
      <c r="A18" s="52"/>
      <c r="B18" s="52"/>
      <c r="C18" s="52"/>
      <c r="D18" s="52"/>
      <c r="E18" s="52"/>
      <c r="F18" s="52"/>
      <c r="G18" s="52"/>
      <c r="H18" s="52"/>
      <c r="I18" s="52"/>
    </row>
    <row r="19" spans="1:9" x14ac:dyDescent="0.25">
      <c r="A19" s="52"/>
      <c r="B19" s="52"/>
      <c r="C19" s="52"/>
      <c r="D19" s="52"/>
      <c r="E19" s="52"/>
      <c r="F19" s="52"/>
      <c r="G19" s="52"/>
      <c r="H19" s="52"/>
      <c r="I19" s="52"/>
    </row>
    <row r="20" spans="1:9" x14ac:dyDescent="0.25">
      <c r="A20" s="52"/>
      <c r="B20" s="52"/>
      <c r="C20" s="52"/>
      <c r="D20" s="52"/>
      <c r="E20" s="52"/>
      <c r="F20" s="52"/>
      <c r="G20" s="52"/>
      <c r="H20" s="52"/>
      <c r="I20" s="52"/>
    </row>
    <row r="21" spans="1:9" x14ac:dyDescent="0.25">
      <c r="A21" s="52"/>
      <c r="B21" s="52"/>
      <c r="C21" s="52"/>
      <c r="D21" s="52"/>
      <c r="E21" s="52"/>
      <c r="F21" s="52"/>
      <c r="G21" s="52"/>
      <c r="H21" s="52"/>
      <c r="I21" s="52"/>
    </row>
    <row r="22" spans="1:9" x14ac:dyDescent="0.25">
      <c r="A22" s="52"/>
      <c r="B22" s="52"/>
      <c r="C22" s="52"/>
      <c r="D22" s="52"/>
      <c r="E22" s="52"/>
      <c r="F22" s="52"/>
      <c r="G22" s="52"/>
      <c r="H22" s="52"/>
      <c r="I22" s="52"/>
    </row>
    <row r="23" spans="1:9" x14ac:dyDescent="0.25">
      <c r="A23" s="52"/>
      <c r="B23" s="52"/>
      <c r="C23" s="52"/>
      <c r="D23" s="52"/>
      <c r="E23" s="52"/>
      <c r="F23" s="52"/>
      <c r="G23" s="52"/>
      <c r="H23" s="52"/>
      <c r="I23" s="52"/>
    </row>
    <row r="24" spans="1:9" x14ac:dyDescent="0.25">
      <c r="A24" s="52"/>
      <c r="B24" s="52"/>
      <c r="C24" s="52"/>
      <c r="D24" s="52"/>
      <c r="E24" s="52"/>
      <c r="F24" s="52"/>
      <c r="G24" s="52"/>
      <c r="H24" s="52"/>
      <c r="I24" s="52"/>
    </row>
    <row r="25" spans="1:9" x14ac:dyDescent="0.25">
      <c r="A25" s="52"/>
      <c r="B25" s="52"/>
      <c r="C25" s="52"/>
      <c r="D25" s="52"/>
      <c r="E25" s="52"/>
      <c r="F25" s="52"/>
      <c r="G25" s="52"/>
      <c r="H25" s="52"/>
      <c r="I25" s="52"/>
    </row>
    <row r="26" spans="1:9" x14ac:dyDescent="0.25">
      <c r="A26" s="52"/>
      <c r="B26" s="52"/>
      <c r="C26" s="52"/>
      <c r="D26" s="52"/>
      <c r="E26" s="52"/>
      <c r="F26" s="52"/>
      <c r="G26" s="52"/>
      <c r="H26" s="52"/>
      <c r="I26" s="52"/>
    </row>
    <row r="27" spans="1:9" x14ac:dyDescent="0.25">
      <c r="A27" s="52"/>
      <c r="B27" s="52"/>
      <c r="C27" s="52"/>
      <c r="D27" s="52"/>
      <c r="E27" s="52"/>
      <c r="F27" s="52"/>
      <c r="G27" s="52"/>
      <c r="H27" s="52"/>
      <c r="I27" s="52"/>
    </row>
    <row r="28" spans="1:9" x14ac:dyDescent="0.25">
      <c r="A28" s="52"/>
      <c r="B28" s="52"/>
      <c r="C28" s="52"/>
      <c r="D28" s="52"/>
      <c r="E28" s="52"/>
      <c r="F28" s="52"/>
      <c r="G28" s="52"/>
      <c r="H28" s="52"/>
      <c r="I28" s="52"/>
    </row>
    <row r="29" spans="1:9" x14ac:dyDescent="0.25">
      <c r="A29" s="52"/>
      <c r="B29" s="52"/>
      <c r="C29" s="52"/>
      <c r="D29" s="52"/>
      <c r="E29" s="52"/>
      <c r="F29" s="52"/>
      <c r="G29" s="52"/>
      <c r="H29" s="52"/>
      <c r="I29" s="52"/>
    </row>
    <row r="30" spans="1:9" x14ac:dyDescent="0.25">
      <c r="A30" s="52"/>
      <c r="B30" s="52"/>
      <c r="C30" s="52"/>
      <c r="D30" s="52"/>
      <c r="E30" s="52"/>
      <c r="F30" s="52"/>
      <c r="G30" s="52"/>
      <c r="H30" s="52"/>
      <c r="I30" s="52"/>
    </row>
  </sheetData>
  <mergeCells count="3">
    <mergeCell ref="B3:H4"/>
    <mergeCell ref="C11:H11"/>
    <mergeCell ref="C12:H12"/>
  </mergeCells>
  <conditionalFormatting sqref="C11">
    <cfRule type="containsBlanks" dxfId="29" priority="1">
      <formula>LEN(TRIM(C11))=0</formula>
    </cfRule>
  </conditionalFormatting>
  <conditionalFormatting sqref="E5 E7 C11">
    <cfRule type="containsText" dxfId="28" priority="2" operator="containsText" text="(blank)">
      <formula>NOT(ISERROR(SEARCH("(blank)",C5)))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4A7D2-3322-4441-9727-949CCAE36B18}">
  <sheetPr>
    <tabColor theme="4" tint="0.59999389629810485"/>
    <pageSetUpPr fitToPage="1"/>
  </sheetPr>
  <dimension ref="B1:I25"/>
  <sheetViews>
    <sheetView workbookViewId="0">
      <selection activeCell="B1" sqref="B1:H26"/>
    </sheetView>
  </sheetViews>
  <sheetFormatPr defaultRowHeight="15" x14ac:dyDescent="0.25"/>
  <cols>
    <col min="1" max="1" width="4.28515625" customWidth="1"/>
    <col min="2" max="2" width="31.28515625" customWidth="1"/>
    <col min="3" max="3" width="11.7109375" customWidth="1"/>
    <col min="4" max="4" width="12.28515625" style="9" customWidth="1"/>
    <col min="5" max="5" width="11.28515625" style="9" customWidth="1"/>
    <col min="6" max="6" width="26.7109375" bestFit="1" customWidth="1"/>
    <col min="7" max="7" width="19.140625" bestFit="1" customWidth="1"/>
    <col min="8" max="8" width="15.5703125" customWidth="1"/>
    <col min="9" max="9" width="1.7109375" customWidth="1"/>
    <col min="10" max="10" width="2.140625" customWidth="1"/>
    <col min="11" max="11" width="10.5703125" bestFit="1" customWidth="1"/>
    <col min="13" max="13" width="6.5703125" customWidth="1"/>
    <col min="14" max="14" width="10.5703125" bestFit="1" customWidth="1"/>
  </cols>
  <sheetData>
    <row r="1" spans="2:9" ht="15" customHeight="1" x14ac:dyDescent="0.25">
      <c r="B1" s="44" t="s">
        <v>39</v>
      </c>
      <c r="C1" s="44"/>
      <c r="D1" s="44"/>
      <c r="E1" s="44"/>
      <c r="F1" s="44"/>
      <c r="G1" s="44"/>
      <c r="H1" s="44"/>
      <c r="I1" s="3"/>
    </row>
    <row r="2" spans="2:9" ht="15" customHeight="1" x14ac:dyDescent="0.25">
      <c r="B2" s="44"/>
      <c r="C2" s="44"/>
      <c r="D2" s="44"/>
      <c r="E2" s="44"/>
      <c r="F2" s="44"/>
      <c r="G2" s="44"/>
      <c r="H2" s="44"/>
      <c r="I2" s="3"/>
    </row>
    <row r="3" spans="2:9" ht="6.75" customHeight="1" x14ac:dyDescent="0.25">
      <c r="B3" s="44"/>
      <c r="C3" s="44"/>
      <c r="D3" s="44"/>
      <c r="E3" s="44"/>
      <c r="F3" s="44"/>
      <c r="G3" s="44"/>
      <c r="H3" s="44"/>
      <c r="I3" s="3"/>
    </row>
    <row r="4" spans="2:9" ht="15" customHeight="1" x14ac:dyDescent="0.25">
      <c r="B4" s="45" t="s">
        <v>40</v>
      </c>
      <c r="C4" s="45"/>
      <c r="D4" s="45"/>
      <c r="E4" s="45"/>
      <c r="F4" s="45"/>
      <c r="G4" s="45"/>
      <c r="H4" s="45"/>
      <c r="I4" s="4"/>
    </row>
    <row r="5" spans="2:9" ht="15" customHeight="1" x14ac:dyDescent="0.25">
      <c r="B5" s="45"/>
      <c r="C5" s="45"/>
      <c r="D5" s="45"/>
      <c r="E5" s="45"/>
      <c r="F5" s="45"/>
      <c r="G5" s="45"/>
      <c r="H5" s="45"/>
      <c r="I5" s="4"/>
    </row>
    <row r="6" spans="2:9" ht="27.75" customHeight="1" x14ac:dyDescent="0.25">
      <c r="B6" s="45"/>
      <c r="C6" s="45"/>
      <c r="D6" s="45"/>
      <c r="E6" s="45"/>
      <c r="F6" s="45"/>
      <c r="G6" s="45"/>
      <c r="H6" s="45"/>
      <c r="I6" s="4"/>
    </row>
    <row r="7" spans="2:9" ht="18" customHeight="1" x14ac:dyDescent="0.25"/>
    <row r="8" spans="2:9" ht="18" customHeight="1" x14ac:dyDescent="0.25">
      <c r="F8" s="36" t="s">
        <v>59</v>
      </c>
      <c r="G8">
        <f>SUM(F11:F13)</f>
        <v>211.8</v>
      </c>
    </row>
    <row r="9" spans="2:9" ht="18" customHeight="1" x14ac:dyDescent="0.25">
      <c r="B9" s="37" t="s">
        <v>62</v>
      </c>
    </row>
    <row r="10" spans="2:9" ht="41.25" customHeight="1" x14ac:dyDescent="0.25">
      <c r="B10" s="46"/>
      <c r="C10" s="47"/>
      <c r="D10" s="18" t="s">
        <v>41</v>
      </c>
      <c r="E10" s="18" t="s">
        <v>42</v>
      </c>
      <c r="F10" s="28" t="s">
        <v>43</v>
      </c>
      <c r="G10" s="28" t="s">
        <v>44</v>
      </c>
      <c r="H10" s="25" t="s">
        <v>45</v>
      </c>
    </row>
    <row r="11" spans="2:9" ht="38.25" customHeight="1" x14ac:dyDescent="0.25">
      <c r="B11" s="48" t="s">
        <v>46</v>
      </c>
      <c r="C11" s="49"/>
      <c r="D11" s="19">
        <f>'Insurance Policy Rate'!E8</f>
        <v>0.12</v>
      </c>
      <c r="E11" s="20">
        <f>E13-'Insurance Policy Rate'!E8</f>
        <v>0.53500000000000003</v>
      </c>
      <c r="F11" s="29">
        <v>211.8</v>
      </c>
      <c r="G11" s="32">
        <f>E11*F11</f>
        <v>113.31300000000002</v>
      </c>
      <c r="H11" s="26"/>
    </row>
    <row r="12" spans="2:9" ht="38.25" customHeight="1" x14ac:dyDescent="0.25">
      <c r="B12" s="48" t="s">
        <v>47</v>
      </c>
      <c r="C12" s="49"/>
      <c r="D12" s="19">
        <f>'Insurance Policy Rate'!E6</f>
        <v>0.11</v>
      </c>
      <c r="E12" s="20">
        <f>E13-'Insurance Policy Rate'!E6</f>
        <v>0.54500000000000004</v>
      </c>
      <c r="F12" s="29">
        <v>0</v>
      </c>
      <c r="G12" s="32">
        <f t="shared" ref="G12:G13" si="0">E12*F12</f>
        <v>0</v>
      </c>
      <c r="H12" s="26"/>
    </row>
    <row r="13" spans="2:9" ht="36" customHeight="1" x14ac:dyDescent="0.25">
      <c r="B13" s="50" t="s">
        <v>48</v>
      </c>
      <c r="C13" s="51"/>
      <c r="D13" s="33">
        <v>0</v>
      </c>
      <c r="E13" s="21">
        <v>0.65500000000000003</v>
      </c>
      <c r="F13" s="30">
        <v>0</v>
      </c>
      <c r="G13" s="34">
        <f t="shared" si="0"/>
        <v>0</v>
      </c>
      <c r="H13" s="27"/>
    </row>
    <row r="14" spans="2:9" ht="23.25" customHeight="1" x14ac:dyDescent="0.25">
      <c r="B14" s="22"/>
      <c r="C14" s="22"/>
      <c r="D14" s="23"/>
      <c r="E14" s="24"/>
      <c r="F14" s="22" t="s">
        <v>49</v>
      </c>
      <c r="G14" s="31">
        <f>SUM(G11:G13)</f>
        <v>113.31300000000002</v>
      </c>
      <c r="H14" s="1"/>
    </row>
    <row r="15" spans="2:9" ht="30" customHeight="1" x14ac:dyDescent="0.25">
      <c r="B15" s="12" t="s">
        <v>50</v>
      </c>
      <c r="C15" s="12"/>
      <c r="D15" s="42" t="str">
        <f>B4</f>
        <v>Joseph Carpenter</v>
      </c>
      <c r="E15" s="42"/>
      <c r="F15" s="42"/>
      <c r="G15" s="10"/>
      <c r="H15" s="5"/>
    </row>
    <row r="16" spans="2:9" ht="18" customHeight="1" x14ac:dyDescent="0.25">
      <c r="B16" s="12"/>
      <c r="C16" s="12"/>
      <c r="D16" s="11"/>
      <c r="E16" s="11"/>
      <c r="F16" s="11"/>
      <c r="G16" s="10"/>
      <c r="H16" s="5"/>
    </row>
    <row r="17" spans="2:9" ht="30" customHeight="1" x14ac:dyDescent="0.25">
      <c r="B17" s="12" t="s">
        <v>51</v>
      </c>
      <c r="C17" s="12"/>
      <c r="D17" s="43"/>
      <c r="E17" s="43"/>
      <c r="F17" s="43"/>
      <c r="G17" s="10" t="s">
        <v>52</v>
      </c>
      <c r="I17" s="2"/>
    </row>
    <row r="18" spans="2:9" ht="15" customHeight="1" x14ac:dyDescent="0.25">
      <c r="B18" s="12"/>
      <c r="C18" s="12"/>
      <c r="D18" s="11"/>
      <c r="E18" s="11"/>
      <c r="F18" s="11"/>
      <c r="G18" s="10"/>
      <c r="I18" s="2"/>
    </row>
    <row r="19" spans="2:9" ht="30" customHeight="1" x14ac:dyDescent="0.25">
      <c r="B19" s="12" t="s">
        <v>53</v>
      </c>
      <c r="C19" s="12"/>
      <c r="D19" s="43"/>
      <c r="E19" s="43"/>
      <c r="F19" s="43"/>
      <c r="G19" s="10" t="s">
        <v>52</v>
      </c>
    </row>
    <row r="21" spans="2:9" ht="27" customHeight="1" x14ac:dyDescent="0.35">
      <c r="B21" s="12" t="s">
        <v>73</v>
      </c>
      <c r="D21" s="12" t="s">
        <v>74</v>
      </c>
      <c r="E21" s="38"/>
      <c r="F21" s="12" t="s">
        <v>75</v>
      </c>
      <c r="G21" s="39"/>
    </row>
    <row r="23" spans="2:9" ht="18" x14ac:dyDescent="0.35">
      <c r="D23" s="12" t="s">
        <v>76</v>
      </c>
      <c r="E23" s="38"/>
      <c r="F23" s="12" t="s">
        <v>77</v>
      </c>
      <c r="G23" s="39"/>
    </row>
    <row r="25" spans="2:9" ht="20.25" x14ac:dyDescent="0.25">
      <c r="B25" s="41" t="s">
        <v>54</v>
      </c>
      <c r="C25" s="41"/>
      <c r="D25" s="41"/>
      <c r="E25" s="41"/>
      <c r="F25" s="41"/>
      <c r="G25" s="41"/>
    </row>
  </sheetData>
  <sheetProtection algorithmName="SHA-512" hashValue="MCSlv67eiNtWpfF9TYUre75VoZg6340JMcrGWUSJ8WETtegwWVGTR6YHHFxxA0x95g1kxakdb9yusuBmySGsLA==" saltValue="PQzDIts2kAX4olko/xIIKQ==" spinCount="100000" sheet="1" objects="1" scenarios="1"/>
  <mergeCells count="10">
    <mergeCell ref="B25:G25"/>
    <mergeCell ref="D15:F15"/>
    <mergeCell ref="D17:F17"/>
    <mergeCell ref="D19:F19"/>
    <mergeCell ref="B1:H3"/>
    <mergeCell ref="B4:H6"/>
    <mergeCell ref="B10:C10"/>
    <mergeCell ref="B11:C11"/>
    <mergeCell ref="B12:C12"/>
    <mergeCell ref="B13:C13"/>
  </mergeCells>
  <conditionalFormatting sqref="F11:F13">
    <cfRule type="containsBlanks" dxfId="27" priority="2">
      <formula>LEN(TRIM(F11))=0</formula>
    </cfRule>
  </conditionalFormatting>
  <conditionalFormatting sqref="H11:H13">
    <cfRule type="containsBlanks" dxfId="26" priority="1">
      <formula>LEN(TRIM(H11))=0</formula>
    </cfRule>
  </conditionalFormatting>
  <dataValidations count="1">
    <dataValidation type="decimal" allowBlank="1" showInputMessage="1" showErrorMessage="1" sqref="H11:H13" xr:uid="{362DB664-3E86-4D89-BB79-8F016DF8497B}">
      <formula1>4000</formula1>
      <formula2>4999.99</formula2>
    </dataValidation>
  </dataValidations>
  <printOptions horizontalCentered="1"/>
  <pageMargins left="0.2" right="0.2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DA54B-FD3A-425C-8C96-4B1050B50598}">
  <sheetPr>
    <tabColor theme="9" tint="0.39997558519241921"/>
  </sheetPr>
  <dimension ref="A1:J14"/>
  <sheetViews>
    <sheetView workbookViewId="0">
      <selection activeCell="E8" sqref="E8"/>
    </sheetView>
  </sheetViews>
  <sheetFormatPr defaultRowHeight="15" x14ac:dyDescent="0.25"/>
  <cols>
    <col min="2" max="2" width="26.42578125" bestFit="1" customWidth="1"/>
    <col min="3" max="3" width="14.85546875" customWidth="1"/>
    <col min="4" max="4" width="3.28515625" customWidth="1"/>
    <col min="5" max="5" width="17.28515625" customWidth="1"/>
    <col min="8" max="8" width="13.42578125" customWidth="1"/>
  </cols>
  <sheetData>
    <row r="1" spans="1:10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x14ac:dyDescent="0.25">
      <c r="A3" s="52"/>
      <c r="B3" s="53" t="s">
        <v>30</v>
      </c>
      <c r="C3" s="53"/>
      <c r="D3" s="53"/>
      <c r="E3" s="53"/>
      <c r="F3" s="53"/>
      <c r="G3" s="53"/>
      <c r="H3" s="53"/>
      <c r="I3" s="52"/>
      <c r="J3" s="52"/>
    </row>
    <row r="4" spans="1:10" x14ac:dyDescent="0.25">
      <c r="A4" s="52"/>
      <c r="B4" s="54"/>
      <c r="C4" s="54"/>
      <c r="D4" s="54"/>
      <c r="E4" s="54"/>
      <c r="F4" s="54"/>
      <c r="G4" s="54"/>
      <c r="H4" s="54"/>
      <c r="I4" s="52"/>
      <c r="J4" s="52"/>
    </row>
    <row r="5" spans="1:10" x14ac:dyDescent="0.25">
      <c r="A5" s="52"/>
      <c r="B5" s="55" t="s">
        <v>31</v>
      </c>
      <c r="C5" s="56"/>
      <c r="D5" s="56"/>
      <c r="E5" s="57">
        <v>1620</v>
      </c>
      <c r="F5" s="58"/>
      <c r="G5" s="58"/>
      <c r="H5" s="59"/>
      <c r="I5" s="52"/>
      <c r="J5" s="52"/>
    </row>
    <row r="6" spans="1:10" x14ac:dyDescent="0.25">
      <c r="A6" s="52"/>
      <c r="B6" s="60">
        <f>E5</f>
        <v>1620</v>
      </c>
      <c r="C6" s="61" t="s">
        <v>32</v>
      </c>
      <c r="D6" s="62"/>
      <c r="E6" s="75">
        <f>ROUND(E5/15000,2)</f>
        <v>0.11</v>
      </c>
      <c r="F6" s="62" t="s">
        <v>33</v>
      </c>
      <c r="G6" s="62"/>
      <c r="H6" s="63"/>
      <c r="I6" s="52"/>
      <c r="J6" s="52"/>
    </row>
    <row r="7" spans="1:10" x14ac:dyDescent="0.25">
      <c r="A7" s="52"/>
      <c r="B7" s="55" t="s">
        <v>34</v>
      </c>
      <c r="C7" s="56"/>
      <c r="D7" s="56"/>
      <c r="E7" s="57">
        <v>1800</v>
      </c>
      <c r="F7" s="58"/>
      <c r="G7" s="58"/>
      <c r="H7" s="59"/>
      <c r="I7" s="52"/>
      <c r="J7" s="52"/>
    </row>
    <row r="8" spans="1:10" x14ac:dyDescent="0.25">
      <c r="A8" s="52"/>
      <c r="B8" s="64">
        <f>E7</f>
        <v>1800</v>
      </c>
      <c r="C8" s="65" t="s">
        <v>32</v>
      </c>
      <c r="D8" s="66"/>
      <c r="E8" s="76">
        <f>E7/15000</f>
        <v>0.12</v>
      </c>
      <c r="F8" s="66" t="s">
        <v>33</v>
      </c>
      <c r="G8" s="66"/>
      <c r="H8" s="63"/>
      <c r="I8" s="52"/>
      <c r="J8" s="52"/>
    </row>
    <row r="9" spans="1:10" x14ac:dyDescent="0.25">
      <c r="A9" s="52"/>
      <c r="B9" s="67"/>
      <c r="C9" s="68" t="s">
        <v>35</v>
      </c>
      <c r="D9" s="69"/>
      <c r="E9" s="70">
        <v>0.65500000000000003</v>
      </c>
      <c r="F9" s="69"/>
      <c r="G9" s="69"/>
      <c r="H9" s="71"/>
      <c r="I9" s="52"/>
      <c r="J9" s="52"/>
    </row>
    <row r="10" spans="1:10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</row>
    <row r="11" spans="1:10" ht="24" customHeight="1" x14ac:dyDescent="0.25">
      <c r="A11" s="52"/>
      <c r="B11" s="67" t="s">
        <v>36</v>
      </c>
      <c r="C11" s="72"/>
      <c r="D11" s="72"/>
      <c r="E11" s="72"/>
      <c r="F11" s="72"/>
      <c r="G11" s="72"/>
      <c r="H11" s="73"/>
      <c r="I11" s="52"/>
      <c r="J11" s="52"/>
    </row>
    <row r="12" spans="1:10" x14ac:dyDescent="0.25">
      <c r="A12" s="52"/>
      <c r="B12" s="52"/>
      <c r="C12" s="74" t="s">
        <v>37</v>
      </c>
      <c r="D12" s="74"/>
      <c r="E12" s="74"/>
      <c r="F12" s="74"/>
      <c r="G12" s="74"/>
      <c r="H12" s="74"/>
      <c r="I12" s="52"/>
      <c r="J12" s="52"/>
    </row>
    <row r="13" spans="1:10" x14ac:dyDescent="0.25">
      <c r="A13" s="52"/>
      <c r="B13" s="52" t="s">
        <v>38</v>
      </c>
      <c r="C13" s="52"/>
      <c r="D13" s="52"/>
      <c r="E13" s="52"/>
      <c r="F13" s="52"/>
      <c r="G13" s="52"/>
      <c r="H13" s="52"/>
      <c r="I13" s="52"/>
      <c r="J13" s="52"/>
    </row>
    <row r="14" spans="1:10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</row>
  </sheetData>
  <sheetProtection sheet="1" objects="1" scenarios="1"/>
  <mergeCells count="3">
    <mergeCell ref="C11:H11"/>
    <mergeCell ref="C12:H12"/>
    <mergeCell ref="B3:H4"/>
  </mergeCells>
  <conditionalFormatting sqref="C11">
    <cfRule type="containsBlanks" dxfId="25" priority="1">
      <formula>LEN(TRIM(C11))=0</formula>
    </cfRule>
  </conditionalFormatting>
  <conditionalFormatting sqref="E5 E7 C11">
    <cfRule type="containsText" dxfId="24" priority="2" operator="containsText" text="(blank)">
      <formula>NOT(ISERROR(SEARCH("(blank)",C5)))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E2BDC-F6F4-46A9-8B9B-DF370B796B72}">
  <sheetPr>
    <tabColor theme="4" tint="0.59999389629810485"/>
    <pageSetUpPr fitToPage="1"/>
  </sheetPr>
  <dimension ref="B1:I23"/>
  <sheetViews>
    <sheetView tabSelected="1" workbookViewId="0">
      <selection activeCell="F11" sqref="F11"/>
    </sheetView>
  </sheetViews>
  <sheetFormatPr defaultRowHeight="15" x14ac:dyDescent="0.25"/>
  <cols>
    <col min="1" max="1" width="4.28515625" customWidth="1"/>
    <col min="2" max="2" width="36.85546875" customWidth="1"/>
    <col min="3" max="3" width="9.140625" customWidth="1"/>
    <col min="4" max="4" width="16.42578125" style="9" bestFit="1" customWidth="1"/>
    <col min="5" max="5" width="12.28515625" style="9" customWidth="1"/>
    <col min="6" max="6" width="26.7109375" bestFit="1" customWidth="1"/>
    <col min="7" max="7" width="19.140625" bestFit="1" customWidth="1"/>
    <col min="8" max="8" width="16.140625" customWidth="1"/>
    <col min="9" max="9" width="1.7109375" customWidth="1"/>
    <col min="10" max="10" width="2.140625" customWidth="1"/>
    <col min="11" max="11" width="10.5703125" bestFit="1" customWidth="1"/>
    <col min="13" max="13" width="6.5703125" customWidth="1"/>
    <col min="14" max="14" width="10.5703125" bestFit="1" customWidth="1"/>
  </cols>
  <sheetData>
    <row r="1" spans="2:9" ht="15" customHeight="1" x14ac:dyDescent="0.25">
      <c r="B1" s="77" t="s">
        <v>57</v>
      </c>
      <c r="C1" s="77"/>
      <c r="D1" s="77"/>
      <c r="E1" s="77"/>
      <c r="F1" s="77"/>
      <c r="G1" s="77"/>
      <c r="H1" s="77"/>
      <c r="I1" s="3"/>
    </row>
    <row r="2" spans="2:9" ht="15" customHeight="1" x14ac:dyDescent="0.25">
      <c r="B2" s="77"/>
      <c r="C2" s="77"/>
      <c r="D2" s="77"/>
      <c r="E2" s="77"/>
      <c r="F2" s="77"/>
      <c r="G2" s="77"/>
      <c r="H2" s="77"/>
      <c r="I2" s="3"/>
    </row>
    <row r="3" spans="2:9" ht="6.75" customHeight="1" x14ac:dyDescent="0.25">
      <c r="B3" s="77"/>
      <c r="C3" s="77"/>
      <c r="D3" s="77"/>
      <c r="E3" s="77"/>
      <c r="F3" s="77"/>
      <c r="G3" s="77"/>
      <c r="H3" s="77"/>
      <c r="I3" s="3"/>
    </row>
    <row r="4" spans="2:9" ht="15" customHeight="1" x14ac:dyDescent="0.25">
      <c r="B4" s="78" t="s">
        <v>58</v>
      </c>
      <c r="C4" s="78"/>
      <c r="D4" s="78"/>
      <c r="E4" s="78"/>
      <c r="F4" s="78"/>
      <c r="G4" s="78"/>
      <c r="H4" s="78"/>
      <c r="I4" s="4"/>
    </row>
    <row r="5" spans="2:9" ht="15" customHeight="1" x14ac:dyDescent="0.25">
      <c r="B5" s="78"/>
      <c r="C5" s="78"/>
      <c r="D5" s="78"/>
      <c r="E5" s="78"/>
      <c r="F5" s="78"/>
      <c r="G5" s="78"/>
      <c r="H5" s="78"/>
      <c r="I5" s="4"/>
    </row>
    <row r="6" spans="2:9" ht="27.75" customHeight="1" x14ac:dyDescent="0.25">
      <c r="B6" s="78"/>
      <c r="C6" s="78"/>
      <c r="D6" s="78"/>
      <c r="E6" s="78"/>
      <c r="F6" s="78"/>
      <c r="G6" s="78"/>
      <c r="H6" s="78"/>
      <c r="I6" s="4"/>
    </row>
    <row r="7" spans="2:9" ht="18" customHeight="1" x14ac:dyDescent="0.25">
      <c r="B7" s="96"/>
      <c r="C7" s="96"/>
      <c r="D7" s="97"/>
      <c r="E7" s="97"/>
      <c r="F7" s="96"/>
      <c r="G7" s="96"/>
      <c r="H7" s="96"/>
    </row>
    <row r="8" spans="2:9" ht="18" customHeight="1" x14ac:dyDescent="0.25">
      <c r="B8" s="96"/>
      <c r="C8" s="96"/>
      <c r="D8" s="97"/>
      <c r="E8" s="97"/>
      <c r="F8" s="98" t="s">
        <v>59</v>
      </c>
      <c r="G8" s="96">
        <f>SUM(F11:F13)</f>
        <v>0</v>
      </c>
      <c r="H8" s="96"/>
    </row>
    <row r="9" spans="2:9" ht="18" customHeight="1" thickBot="1" x14ac:dyDescent="0.3">
      <c r="B9" s="99" t="s">
        <v>62</v>
      </c>
      <c r="C9" s="96"/>
      <c r="D9" s="97"/>
      <c r="E9" s="97"/>
      <c r="F9" s="96"/>
      <c r="G9" s="96"/>
      <c r="H9" s="96"/>
    </row>
    <row r="10" spans="2:9" ht="41.25" customHeight="1" x14ac:dyDescent="0.25">
      <c r="B10" s="100"/>
      <c r="C10" s="101"/>
      <c r="D10" s="102" t="s">
        <v>41</v>
      </c>
      <c r="E10" s="103" t="s">
        <v>42</v>
      </c>
      <c r="F10" s="104" t="s">
        <v>43</v>
      </c>
      <c r="G10" s="105" t="s">
        <v>44</v>
      </c>
      <c r="H10" s="106" t="s">
        <v>45</v>
      </c>
    </row>
    <row r="11" spans="2:9" ht="33" customHeight="1" x14ac:dyDescent="0.25">
      <c r="B11" s="107" t="s">
        <v>55</v>
      </c>
      <c r="C11" s="108"/>
      <c r="D11" s="109">
        <f>'Insurance Policy Rate'!E8</f>
        <v>0.12</v>
      </c>
      <c r="E11" s="110">
        <f>E13-'Insurance Policy Rate'!E8</f>
        <v>0.53500000000000003</v>
      </c>
      <c r="F11" s="80"/>
      <c r="G11" s="115">
        <f>E11*F11</f>
        <v>0</v>
      </c>
      <c r="H11" s="81"/>
    </row>
    <row r="12" spans="2:9" ht="33" customHeight="1" x14ac:dyDescent="0.25">
      <c r="B12" s="107" t="s">
        <v>56</v>
      </c>
      <c r="C12" s="108"/>
      <c r="D12" s="109">
        <f>'Insurance Policy Rate'!E6</f>
        <v>0.11</v>
      </c>
      <c r="E12" s="110">
        <f>E13-'Insurance Policy Rate'!E6</f>
        <v>0.54500000000000004</v>
      </c>
      <c r="F12" s="80"/>
      <c r="G12" s="115">
        <f t="shared" ref="G12:G13" si="0">E12*F12</f>
        <v>0</v>
      </c>
      <c r="H12" s="81"/>
    </row>
    <row r="13" spans="2:9" ht="36" customHeight="1" thickBot="1" x14ac:dyDescent="0.3">
      <c r="B13" s="111" t="s">
        <v>48</v>
      </c>
      <c r="C13" s="112"/>
      <c r="D13" s="113">
        <v>0</v>
      </c>
      <c r="E13" s="114">
        <v>0.65500000000000003</v>
      </c>
      <c r="F13" s="82"/>
      <c r="G13" s="116">
        <f t="shared" si="0"/>
        <v>0</v>
      </c>
      <c r="H13" s="83"/>
    </row>
    <row r="14" spans="2:9" ht="23.25" customHeight="1" x14ac:dyDescent="0.25">
      <c r="B14" s="84"/>
      <c r="C14" s="84"/>
      <c r="D14" s="85"/>
      <c r="E14" s="86"/>
      <c r="F14" s="118" t="s">
        <v>49</v>
      </c>
      <c r="G14" s="117">
        <f>SUM(G11:G13)</f>
        <v>0</v>
      </c>
      <c r="H14" s="87"/>
    </row>
    <row r="15" spans="2:9" ht="30" customHeight="1" x14ac:dyDescent="0.25">
      <c r="B15" s="88" t="s">
        <v>50</v>
      </c>
      <c r="C15" s="88"/>
      <c r="D15" s="89" t="str">
        <f>B4</f>
        <v>(Individual's Name)</v>
      </c>
      <c r="E15" s="89"/>
      <c r="F15" s="89"/>
      <c r="G15" s="90"/>
      <c r="H15" s="91"/>
    </row>
    <row r="16" spans="2:9" ht="18" customHeight="1" x14ac:dyDescent="0.25">
      <c r="B16" s="88"/>
      <c r="C16" s="88"/>
      <c r="D16" s="92"/>
      <c r="E16" s="92"/>
      <c r="F16" s="92"/>
      <c r="G16" s="90"/>
      <c r="H16" s="91"/>
    </row>
    <row r="17" spans="2:9" ht="30" customHeight="1" x14ac:dyDescent="0.25">
      <c r="B17" s="88" t="s">
        <v>51</v>
      </c>
      <c r="C17" s="88"/>
      <c r="D17" s="93"/>
      <c r="E17" s="93"/>
      <c r="F17" s="93"/>
      <c r="G17" s="90" t="s">
        <v>52</v>
      </c>
      <c r="H17" s="52"/>
      <c r="I17" s="2"/>
    </row>
    <row r="18" spans="2:9" ht="15" customHeight="1" x14ac:dyDescent="0.25">
      <c r="B18" s="88"/>
      <c r="C18" s="88"/>
      <c r="D18" s="92"/>
      <c r="E18" s="92"/>
      <c r="F18" s="92"/>
      <c r="G18" s="90"/>
      <c r="H18" s="52"/>
      <c r="I18" s="2"/>
    </row>
    <row r="19" spans="2:9" ht="30" customHeight="1" x14ac:dyDescent="0.25">
      <c r="B19" s="88" t="s">
        <v>53</v>
      </c>
      <c r="C19" s="88"/>
      <c r="D19" s="93"/>
      <c r="E19" s="93"/>
      <c r="F19" s="93"/>
      <c r="G19" s="90" t="s">
        <v>52</v>
      </c>
      <c r="H19" s="52"/>
    </row>
    <row r="20" spans="2:9" x14ac:dyDescent="0.25">
      <c r="B20" s="52"/>
      <c r="C20" s="52"/>
      <c r="D20" s="79"/>
      <c r="E20" s="79"/>
      <c r="F20" s="52"/>
      <c r="G20" s="52"/>
      <c r="H20" s="52"/>
    </row>
    <row r="21" spans="2:9" ht="21.75" customHeight="1" x14ac:dyDescent="0.25">
      <c r="B21" s="88" t="s">
        <v>73</v>
      </c>
      <c r="C21" s="52"/>
      <c r="D21" s="88" t="s">
        <v>74</v>
      </c>
      <c r="E21" s="94"/>
      <c r="F21" s="88" t="s">
        <v>75</v>
      </c>
      <c r="G21" s="95"/>
      <c r="H21" s="52"/>
    </row>
    <row r="22" spans="2:9" ht="10.5" customHeight="1" x14ac:dyDescent="0.25">
      <c r="B22" s="52"/>
      <c r="C22" s="52"/>
      <c r="D22" s="79"/>
      <c r="E22" s="79"/>
      <c r="F22" s="52"/>
      <c r="G22" s="52"/>
      <c r="H22" s="52"/>
    </row>
    <row r="23" spans="2:9" ht="20.25" customHeight="1" x14ac:dyDescent="0.25">
      <c r="B23" s="52"/>
      <c r="C23" s="52"/>
      <c r="D23" s="88" t="s">
        <v>76</v>
      </c>
      <c r="E23" s="94"/>
      <c r="F23" s="88" t="s">
        <v>77</v>
      </c>
      <c r="G23" s="95"/>
      <c r="H23" s="52"/>
    </row>
  </sheetData>
  <sheetProtection algorithmName="SHA-512" hashValue="lNd8a3FqoFcdfb3Z9XJej4ICW8dF2Yx2CeIHCqaF1RQXz64GfcAL8CXLqdZtTjYumpK+CSh8wc7OaiBvEpmntg==" saltValue="Ou+hi1rYq9WBDYtZ5bGMIQ==" spinCount="100000" sheet="1" objects="1" scenarios="1"/>
  <mergeCells count="9">
    <mergeCell ref="D15:F15"/>
    <mergeCell ref="D17:F17"/>
    <mergeCell ref="D19:F19"/>
    <mergeCell ref="B1:H3"/>
    <mergeCell ref="B4:H6"/>
    <mergeCell ref="B11:C11"/>
    <mergeCell ref="B12:C12"/>
    <mergeCell ref="B13:C13"/>
    <mergeCell ref="B10:C10"/>
  </mergeCells>
  <conditionalFormatting sqref="F11:F13">
    <cfRule type="containsBlanks" dxfId="23" priority="4">
      <formula>LEN(TRIM(F11))=0</formula>
    </cfRule>
  </conditionalFormatting>
  <conditionalFormatting sqref="H11:H13">
    <cfRule type="containsBlanks" dxfId="22" priority="1">
      <formula>LEN(TRIM(H11))=0</formula>
    </cfRule>
  </conditionalFormatting>
  <dataValidations count="1">
    <dataValidation type="decimal" allowBlank="1" showInputMessage="1" showErrorMessage="1" sqref="H11:H13" xr:uid="{42112B15-3609-46A8-ADB0-A4B83AF8D9D1}">
      <formula1>4000</formula1>
      <formula2>4999.99</formula2>
    </dataValidation>
  </dataValidations>
  <printOptions horizontalCentered="1"/>
  <pageMargins left="0.2" right="0.2" top="0.2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C39A6-5087-43E3-BBFA-798D5B764432}">
  <sheetPr>
    <tabColor theme="4" tint="0.59999389629810485"/>
    <pageSetUpPr fitToPage="1"/>
  </sheetPr>
  <dimension ref="B1:I23"/>
  <sheetViews>
    <sheetView topLeftCell="A12" workbookViewId="0">
      <selection activeCell="K27" sqref="K27"/>
    </sheetView>
  </sheetViews>
  <sheetFormatPr defaultRowHeight="15" x14ac:dyDescent="0.25"/>
  <cols>
    <col min="1" max="1" width="4.28515625" customWidth="1"/>
    <col min="2" max="2" width="36.85546875" customWidth="1"/>
    <col min="3" max="3" width="9.140625" customWidth="1"/>
    <col min="4" max="4" width="16.42578125" style="9" bestFit="1" customWidth="1"/>
    <col min="5" max="5" width="12.28515625" style="9" customWidth="1"/>
    <col min="6" max="6" width="26.7109375" bestFit="1" customWidth="1"/>
    <col min="7" max="7" width="19.140625" bestFit="1" customWidth="1"/>
    <col min="8" max="8" width="16.140625" customWidth="1"/>
    <col min="9" max="9" width="1.7109375" customWidth="1"/>
    <col min="10" max="10" width="2.140625" customWidth="1"/>
    <col min="11" max="11" width="10.5703125" bestFit="1" customWidth="1"/>
    <col min="13" max="13" width="6.5703125" customWidth="1"/>
    <col min="14" max="14" width="10.5703125" bestFit="1" customWidth="1"/>
  </cols>
  <sheetData>
    <row r="1" spans="2:9" ht="15" customHeight="1" x14ac:dyDescent="0.25">
      <c r="B1" s="77" t="s">
        <v>57</v>
      </c>
      <c r="C1" s="77"/>
      <c r="D1" s="77"/>
      <c r="E1" s="77"/>
      <c r="F1" s="77"/>
      <c r="G1" s="77"/>
      <c r="H1" s="77"/>
      <c r="I1" s="3"/>
    </row>
    <row r="2" spans="2:9" ht="15" customHeight="1" x14ac:dyDescent="0.25">
      <c r="B2" s="77"/>
      <c r="C2" s="77"/>
      <c r="D2" s="77"/>
      <c r="E2" s="77"/>
      <c r="F2" s="77"/>
      <c r="G2" s="77"/>
      <c r="H2" s="77"/>
      <c r="I2" s="3"/>
    </row>
    <row r="3" spans="2:9" ht="6.75" customHeight="1" x14ac:dyDescent="0.25">
      <c r="B3" s="77"/>
      <c r="C3" s="77"/>
      <c r="D3" s="77"/>
      <c r="E3" s="77"/>
      <c r="F3" s="77"/>
      <c r="G3" s="77"/>
      <c r="H3" s="77"/>
      <c r="I3" s="3"/>
    </row>
    <row r="4" spans="2:9" ht="15" customHeight="1" x14ac:dyDescent="0.25">
      <c r="B4" s="78" t="s">
        <v>58</v>
      </c>
      <c r="C4" s="78"/>
      <c r="D4" s="78"/>
      <c r="E4" s="78"/>
      <c r="F4" s="78"/>
      <c r="G4" s="78"/>
      <c r="H4" s="78"/>
      <c r="I4" s="4"/>
    </row>
    <row r="5" spans="2:9" ht="15" customHeight="1" x14ac:dyDescent="0.25">
      <c r="B5" s="78"/>
      <c r="C5" s="78"/>
      <c r="D5" s="78"/>
      <c r="E5" s="78"/>
      <c r="F5" s="78"/>
      <c r="G5" s="78"/>
      <c r="H5" s="78"/>
      <c r="I5" s="4"/>
    </row>
    <row r="6" spans="2:9" ht="27.75" customHeight="1" x14ac:dyDescent="0.25">
      <c r="B6" s="78"/>
      <c r="C6" s="78"/>
      <c r="D6" s="78"/>
      <c r="E6" s="78"/>
      <c r="F6" s="78"/>
      <c r="G6" s="78"/>
      <c r="H6" s="78"/>
      <c r="I6" s="4"/>
    </row>
    <row r="7" spans="2:9" ht="18" customHeight="1" x14ac:dyDescent="0.25">
      <c r="B7" s="96"/>
      <c r="C7" s="96"/>
      <c r="D7" s="97"/>
      <c r="E7" s="97"/>
      <c r="F7" s="96"/>
      <c r="G7" s="96"/>
      <c r="H7" s="96"/>
    </row>
    <row r="8" spans="2:9" ht="18" customHeight="1" x14ac:dyDescent="0.25">
      <c r="B8" s="96"/>
      <c r="C8" s="96"/>
      <c r="D8" s="97"/>
      <c r="E8" s="97"/>
      <c r="F8" s="98" t="s">
        <v>59</v>
      </c>
      <c r="G8" s="96">
        <f>SUM(F11:F13)+September!G8</f>
        <v>0</v>
      </c>
      <c r="H8" s="96"/>
    </row>
    <row r="9" spans="2:9" ht="18" customHeight="1" thickBot="1" x14ac:dyDescent="0.3">
      <c r="B9" s="119" t="s">
        <v>63</v>
      </c>
      <c r="C9" s="96"/>
      <c r="D9" s="97"/>
      <c r="E9" s="97"/>
      <c r="F9" s="96"/>
      <c r="G9" s="96"/>
      <c r="H9" s="96"/>
    </row>
    <row r="10" spans="2:9" ht="41.25" customHeight="1" x14ac:dyDescent="0.25">
      <c r="B10" s="100"/>
      <c r="C10" s="101"/>
      <c r="D10" s="102" t="s">
        <v>41</v>
      </c>
      <c r="E10" s="103" t="s">
        <v>42</v>
      </c>
      <c r="F10" s="104" t="s">
        <v>43</v>
      </c>
      <c r="G10" s="105" t="s">
        <v>44</v>
      </c>
      <c r="H10" s="106" t="s">
        <v>45</v>
      </c>
    </row>
    <row r="11" spans="2:9" ht="33" customHeight="1" x14ac:dyDescent="0.25">
      <c r="B11" s="107" t="s">
        <v>55</v>
      </c>
      <c r="C11" s="108"/>
      <c r="D11" s="109">
        <f>'Insurance Policy Rate'!E8</f>
        <v>0.12</v>
      </c>
      <c r="E11" s="110">
        <f>E13-'Insurance Policy Rate'!E8</f>
        <v>0.53500000000000003</v>
      </c>
      <c r="F11" s="80"/>
      <c r="G11" s="115">
        <f>E11*F11</f>
        <v>0</v>
      </c>
      <c r="H11" s="81"/>
    </row>
    <row r="12" spans="2:9" ht="33" customHeight="1" x14ac:dyDescent="0.25">
      <c r="B12" s="107" t="s">
        <v>56</v>
      </c>
      <c r="C12" s="108"/>
      <c r="D12" s="109">
        <f>'Insurance Policy Rate'!E6</f>
        <v>0.11</v>
      </c>
      <c r="E12" s="110">
        <f>E13-'Insurance Policy Rate'!E6</f>
        <v>0.54500000000000004</v>
      </c>
      <c r="F12" s="80"/>
      <c r="G12" s="115">
        <f t="shared" ref="G12:G13" si="0">E12*F12</f>
        <v>0</v>
      </c>
      <c r="H12" s="81"/>
    </row>
    <row r="13" spans="2:9" ht="36" customHeight="1" thickBot="1" x14ac:dyDescent="0.3">
      <c r="B13" s="111" t="s">
        <v>48</v>
      </c>
      <c r="C13" s="112"/>
      <c r="D13" s="113">
        <v>0</v>
      </c>
      <c r="E13" s="114">
        <v>0.65500000000000003</v>
      </c>
      <c r="F13" s="82"/>
      <c r="G13" s="116">
        <f t="shared" si="0"/>
        <v>0</v>
      </c>
      <c r="H13" s="83"/>
    </row>
    <row r="14" spans="2:9" ht="23.25" customHeight="1" x14ac:dyDescent="0.25">
      <c r="B14" s="84"/>
      <c r="C14" s="84"/>
      <c r="D14" s="85"/>
      <c r="E14" s="86"/>
      <c r="F14" s="118" t="s">
        <v>49</v>
      </c>
      <c r="G14" s="117">
        <f>SUM(G11:G13)</f>
        <v>0</v>
      </c>
      <c r="H14" s="87"/>
    </row>
    <row r="15" spans="2:9" ht="30" customHeight="1" x14ac:dyDescent="0.25">
      <c r="B15" s="88" t="s">
        <v>50</v>
      </c>
      <c r="C15" s="88"/>
      <c r="D15" s="89" t="str">
        <f>B4</f>
        <v>(Individual's Name)</v>
      </c>
      <c r="E15" s="89"/>
      <c r="F15" s="89"/>
      <c r="G15" s="90"/>
      <c r="H15" s="91"/>
    </row>
    <row r="16" spans="2:9" ht="18" customHeight="1" x14ac:dyDescent="0.25">
      <c r="B16" s="88"/>
      <c r="C16" s="88"/>
      <c r="D16" s="92"/>
      <c r="E16" s="92"/>
      <c r="F16" s="92"/>
      <c r="G16" s="90"/>
      <c r="H16" s="91"/>
    </row>
    <row r="17" spans="2:9" ht="30" customHeight="1" x14ac:dyDescent="0.25">
      <c r="B17" s="88" t="s">
        <v>51</v>
      </c>
      <c r="C17" s="88"/>
      <c r="D17" s="93"/>
      <c r="E17" s="93"/>
      <c r="F17" s="93"/>
      <c r="G17" s="90" t="s">
        <v>52</v>
      </c>
      <c r="H17" s="52"/>
      <c r="I17" s="2"/>
    </row>
    <row r="18" spans="2:9" ht="15" customHeight="1" x14ac:dyDescent="0.25">
      <c r="B18" s="88"/>
      <c r="C18" s="88"/>
      <c r="D18" s="92"/>
      <c r="E18" s="92"/>
      <c r="F18" s="92"/>
      <c r="G18" s="90"/>
      <c r="H18" s="52"/>
      <c r="I18" s="2"/>
    </row>
    <row r="19" spans="2:9" ht="30" customHeight="1" x14ac:dyDescent="0.25">
      <c r="B19" s="88" t="s">
        <v>53</v>
      </c>
      <c r="C19" s="88"/>
      <c r="D19" s="93"/>
      <c r="E19" s="93"/>
      <c r="F19" s="93"/>
      <c r="G19" s="90" t="s">
        <v>52</v>
      </c>
      <c r="H19" s="52"/>
    </row>
    <row r="20" spans="2:9" x14ac:dyDescent="0.25">
      <c r="B20" s="52"/>
      <c r="C20" s="52"/>
      <c r="D20" s="79"/>
      <c r="E20" s="79"/>
      <c r="F20" s="52"/>
      <c r="G20" s="52"/>
      <c r="H20" s="52"/>
    </row>
    <row r="21" spans="2:9" x14ac:dyDescent="0.25">
      <c r="B21" s="88" t="s">
        <v>73</v>
      </c>
      <c r="C21" s="52"/>
      <c r="D21" s="88" t="s">
        <v>74</v>
      </c>
      <c r="E21" s="79"/>
      <c r="F21" s="88" t="s">
        <v>75</v>
      </c>
      <c r="G21" s="52"/>
      <c r="H21" s="52"/>
    </row>
    <row r="22" spans="2:9" ht="10.5" customHeight="1" x14ac:dyDescent="0.25">
      <c r="B22" s="52"/>
      <c r="C22" s="52"/>
      <c r="D22" s="79"/>
      <c r="E22" s="79"/>
      <c r="F22" s="52"/>
      <c r="G22" s="52"/>
      <c r="H22" s="52"/>
    </row>
    <row r="23" spans="2:9" ht="20.25" customHeight="1" x14ac:dyDescent="0.25">
      <c r="B23" s="52"/>
      <c r="C23" s="52"/>
      <c r="D23" s="88" t="s">
        <v>76</v>
      </c>
      <c r="E23" s="79"/>
      <c r="F23" s="88" t="s">
        <v>77</v>
      </c>
      <c r="G23" s="52"/>
      <c r="H23" s="52"/>
    </row>
  </sheetData>
  <sheetProtection algorithmName="SHA-512" hashValue="JKHx7WC73E2OjlDzUcbVITdS9dCLo/akb+19zNQLujtBSRSeAEHPfZCrXAI8ZncaBTRHoUcJgmOT7Qpo54ws2A==" saltValue="ka11G+U5kHiEaXY0oAlRXw==" spinCount="100000" sheet="1" objects="1" scenarios="1"/>
  <mergeCells count="9">
    <mergeCell ref="D15:F15"/>
    <mergeCell ref="D17:F17"/>
    <mergeCell ref="D19:F19"/>
    <mergeCell ref="B1:H3"/>
    <mergeCell ref="B4:H6"/>
    <mergeCell ref="B10:C10"/>
    <mergeCell ref="B11:C11"/>
    <mergeCell ref="B12:C12"/>
    <mergeCell ref="B13:C13"/>
  </mergeCells>
  <conditionalFormatting sqref="F11:F13">
    <cfRule type="containsBlanks" dxfId="21" priority="2">
      <formula>LEN(TRIM(F11))=0</formula>
    </cfRule>
  </conditionalFormatting>
  <conditionalFormatting sqref="H11:H13">
    <cfRule type="containsBlanks" dxfId="20" priority="1">
      <formula>LEN(TRIM(H11))=0</formula>
    </cfRule>
  </conditionalFormatting>
  <dataValidations count="1">
    <dataValidation type="decimal" allowBlank="1" showInputMessage="1" showErrorMessage="1" sqref="H11:H13" xr:uid="{F3FEBB7E-F059-4D3C-99DA-256AF9097CCB}">
      <formula1>4000</formula1>
      <formula2>4999.99</formula2>
    </dataValidation>
  </dataValidations>
  <printOptions horizontalCentered="1"/>
  <pageMargins left="0.2" right="0.2" top="0.25" bottom="0.2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6A32A-0990-4475-9424-C107BBFF8088}">
  <sheetPr>
    <tabColor theme="4" tint="0.59999389629810485"/>
    <pageSetUpPr fitToPage="1"/>
  </sheetPr>
  <dimension ref="B1:I23"/>
  <sheetViews>
    <sheetView workbookViewId="0">
      <selection activeCell="K27" sqref="K27"/>
    </sheetView>
  </sheetViews>
  <sheetFormatPr defaultRowHeight="15" x14ac:dyDescent="0.25"/>
  <cols>
    <col min="1" max="1" width="4.28515625" customWidth="1"/>
    <col min="2" max="2" width="36.85546875" customWidth="1"/>
    <col min="3" max="3" width="9.140625" customWidth="1"/>
    <col min="4" max="4" width="16.42578125" style="9" bestFit="1" customWidth="1"/>
    <col min="5" max="5" width="12.28515625" style="9" customWidth="1"/>
    <col min="6" max="6" width="26.7109375" bestFit="1" customWidth="1"/>
    <col min="7" max="7" width="19.140625" bestFit="1" customWidth="1"/>
    <col min="8" max="8" width="16.140625" customWidth="1"/>
    <col min="9" max="9" width="1.7109375" customWidth="1"/>
    <col min="10" max="10" width="2.140625" customWidth="1"/>
    <col min="11" max="11" width="10.5703125" bestFit="1" customWidth="1"/>
    <col min="13" max="13" width="6.5703125" customWidth="1"/>
    <col min="14" max="14" width="10.5703125" bestFit="1" customWidth="1"/>
  </cols>
  <sheetData>
    <row r="1" spans="2:9" ht="15" customHeight="1" x14ac:dyDescent="0.25">
      <c r="B1" s="77" t="s">
        <v>57</v>
      </c>
      <c r="C1" s="77"/>
      <c r="D1" s="77"/>
      <c r="E1" s="77"/>
      <c r="F1" s="77"/>
      <c r="G1" s="77"/>
      <c r="H1" s="77"/>
      <c r="I1" s="3"/>
    </row>
    <row r="2" spans="2:9" ht="15" customHeight="1" x14ac:dyDescent="0.25">
      <c r="B2" s="77"/>
      <c r="C2" s="77"/>
      <c r="D2" s="77"/>
      <c r="E2" s="77"/>
      <c r="F2" s="77"/>
      <c r="G2" s="77"/>
      <c r="H2" s="77"/>
      <c r="I2" s="3"/>
    </row>
    <row r="3" spans="2:9" ht="6.75" customHeight="1" x14ac:dyDescent="0.25">
      <c r="B3" s="77"/>
      <c r="C3" s="77"/>
      <c r="D3" s="77"/>
      <c r="E3" s="77"/>
      <c r="F3" s="77"/>
      <c r="G3" s="77"/>
      <c r="H3" s="77"/>
      <c r="I3" s="3"/>
    </row>
    <row r="4" spans="2:9" ht="15" customHeight="1" x14ac:dyDescent="0.25">
      <c r="B4" s="78" t="s">
        <v>58</v>
      </c>
      <c r="C4" s="78"/>
      <c r="D4" s="78"/>
      <c r="E4" s="78"/>
      <c r="F4" s="78"/>
      <c r="G4" s="78"/>
      <c r="H4" s="78"/>
      <c r="I4" s="4"/>
    </row>
    <row r="5" spans="2:9" ht="15" customHeight="1" x14ac:dyDescent="0.25">
      <c r="B5" s="78"/>
      <c r="C5" s="78"/>
      <c r="D5" s="78"/>
      <c r="E5" s="78"/>
      <c r="F5" s="78"/>
      <c r="G5" s="78"/>
      <c r="H5" s="78"/>
      <c r="I5" s="4"/>
    </row>
    <row r="6" spans="2:9" ht="27.75" customHeight="1" x14ac:dyDescent="0.25">
      <c r="B6" s="78"/>
      <c r="C6" s="78"/>
      <c r="D6" s="78"/>
      <c r="E6" s="78"/>
      <c r="F6" s="78"/>
      <c r="G6" s="78"/>
      <c r="H6" s="78"/>
      <c r="I6" s="4"/>
    </row>
    <row r="7" spans="2:9" ht="18" customHeight="1" x14ac:dyDescent="0.25">
      <c r="B7" s="96"/>
      <c r="C7" s="96"/>
      <c r="D7" s="97"/>
      <c r="E7" s="97"/>
      <c r="F7" s="96"/>
      <c r="G7" s="96"/>
      <c r="H7" s="96"/>
    </row>
    <row r="8" spans="2:9" ht="18" customHeight="1" x14ac:dyDescent="0.25">
      <c r="B8" s="96"/>
      <c r="C8" s="96"/>
      <c r="D8" s="97"/>
      <c r="E8" s="97"/>
      <c r="F8" s="98" t="s">
        <v>59</v>
      </c>
      <c r="G8" s="96">
        <f>SUM(F11:F13)+October!G8</f>
        <v>0</v>
      </c>
      <c r="H8" s="96"/>
    </row>
    <row r="9" spans="2:9" ht="18" customHeight="1" thickBot="1" x14ac:dyDescent="0.3">
      <c r="B9" s="119" t="s">
        <v>64</v>
      </c>
      <c r="C9" s="96"/>
      <c r="D9" s="97"/>
      <c r="E9" s="97"/>
      <c r="F9" s="96"/>
      <c r="G9" s="96"/>
      <c r="H9" s="96"/>
    </row>
    <row r="10" spans="2:9" ht="41.25" customHeight="1" x14ac:dyDescent="0.25">
      <c r="B10" s="100"/>
      <c r="C10" s="101"/>
      <c r="D10" s="102" t="s">
        <v>41</v>
      </c>
      <c r="E10" s="103" t="s">
        <v>42</v>
      </c>
      <c r="F10" s="104" t="s">
        <v>43</v>
      </c>
      <c r="G10" s="105" t="s">
        <v>44</v>
      </c>
      <c r="H10" s="106" t="s">
        <v>45</v>
      </c>
    </row>
    <row r="11" spans="2:9" ht="33" customHeight="1" x14ac:dyDescent="0.25">
      <c r="B11" s="107" t="s">
        <v>55</v>
      </c>
      <c r="C11" s="108"/>
      <c r="D11" s="109">
        <f>'Insurance Policy Rate'!E8</f>
        <v>0.12</v>
      </c>
      <c r="E11" s="110">
        <f>E13-'Insurance Policy Rate'!E8</f>
        <v>0.53500000000000003</v>
      </c>
      <c r="F11" s="80"/>
      <c r="G11" s="115">
        <f>E11*F11</f>
        <v>0</v>
      </c>
      <c r="H11" s="81"/>
    </row>
    <row r="12" spans="2:9" ht="33" customHeight="1" x14ac:dyDescent="0.25">
      <c r="B12" s="107" t="s">
        <v>56</v>
      </c>
      <c r="C12" s="108"/>
      <c r="D12" s="109">
        <f>'Insurance Policy Rate'!E6</f>
        <v>0.11</v>
      </c>
      <c r="E12" s="110">
        <f>E13-'Insurance Policy Rate'!E6</f>
        <v>0.54500000000000004</v>
      </c>
      <c r="F12" s="80"/>
      <c r="G12" s="115">
        <f t="shared" ref="G12:G13" si="0">E12*F12</f>
        <v>0</v>
      </c>
      <c r="H12" s="81"/>
    </row>
    <row r="13" spans="2:9" ht="36" customHeight="1" thickBot="1" x14ac:dyDescent="0.3">
      <c r="B13" s="111" t="s">
        <v>48</v>
      </c>
      <c r="C13" s="112"/>
      <c r="D13" s="113">
        <v>0</v>
      </c>
      <c r="E13" s="114">
        <v>0.65500000000000003</v>
      </c>
      <c r="F13" s="82"/>
      <c r="G13" s="116">
        <f t="shared" si="0"/>
        <v>0</v>
      </c>
      <c r="H13" s="83"/>
    </row>
    <row r="14" spans="2:9" ht="23.25" customHeight="1" x14ac:dyDescent="0.25">
      <c r="B14" s="84"/>
      <c r="C14" s="84"/>
      <c r="D14" s="85"/>
      <c r="E14" s="86"/>
      <c r="F14" s="118" t="s">
        <v>49</v>
      </c>
      <c r="G14" s="117">
        <f>SUM(G11:G13)</f>
        <v>0</v>
      </c>
      <c r="H14" s="87"/>
    </row>
    <row r="15" spans="2:9" ht="30" customHeight="1" x14ac:dyDescent="0.25">
      <c r="B15" s="88" t="s">
        <v>50</v>
      </c>
      <c r="C15" s="88"/>
      <c r="D15" s="89" t="str">
        <f>B4</f>
        <v>(Individual's Name)</v>
      </c>
      <c r="E15" s="89"/>
      <c r="F15" s="89"/>
      <c r="G15" s="90"/>
      <c r="H15" s="91"/>
    </row>
    <row r="16" spans="2:9" ht="18" customHeight="1" x14ac:dyDescent="0.25">
      <c r="B16" s="88"/>
      <c r="C16" s="88"/>
      <c r="D16" s="92"/>
      <c r="E16" s="92"/>
      <c r="F16" s="92"/>
      <c r="G16" s="90"/>
      <c r="H16" s="91"/>
    </row>
    <row r="17" spans="2:9" ht="30" customHeight="1" x14ac:dyDescent="0.25">
      <c r="B17" s="88" t="s">
        <v>51</v>
      </c>
      <c r="C17" s="88"/>
      <c r="D17" s="93"/>
      <c r="E17" s="93"/>
      <c r="F17" s="93"/>
      <c r="G17" s="90" t="s">
        <v>52</v>
      </c>
      <c r="H17" s="52"/>
      <c r="I17" s="2"/>
    </row>
    <row r="18" spans="2:9" ht="15" customHeight="1" x14ac:dyDescent="0.25">
      <c r="B18" s="88"/>
      <c r="C18" s="88"/>
      <c r="D18" s="92"/>
      <c r="E18" s="92"/>
      <c r="F18" s="92"/>
      <c r="G18" s="90"/>
      <c r="H18" s="52"/>
      <c r="I18" s="2"/>
    </row>
    <row r="19" spans="2:9" ht="30" customHeight="1" x14ac:dyDescent="0.25">
      <c r="B19" s="88" t="s">
        <v>53</v>
      </c>
      <c r="C19" s="88"/>
      <c r="D19" s="93"/>
      <c r="E19" s="93"/>
      <c r="F19" s="93"/>
      <c r="G19" s="90" t="s">
        <v>52</v>
      </c>
      <c r="H19" s="52"/>
    </row>
    <row r="20" spans="2:9" x14ac:dyDescent="0.25">
      <c r="B20" s="52"/>
      <c r="C20" s="52"/>
      <c r="D20" s="79"/>
      <c r="E20" s="79"/>
      <c r="F20" s="52"/>
      <c r="G20" s="52"/>
      <c r="H20" s="52"/>
    </row>
    <row r="21" spans="2:9" x14ac:dyDescent="0.25">
      <c r="B21" s="88" t="s">
        <v>73</v>
      </c>
      <c r="C21" s="52"/>
      <c r="D21" s="88" t="s">
        <v>74</v>
      </c>
      <c r="E21" s="79"/>
      <c r="F21" s="88" t="s">
        <v>75</v>
      </c>
      <c r="G21" s="52"/>
      <c r="H21" s="52"/>
    </row>
    <row r="22" spans="2:9" ht="10.5" customHeight="1" x14ac:dyDescent="0.25">
      <c r="B22" s="52"/>
      <c r="C22" s="52"/>
      <c r="D22" s="79"/>
      <c r="E22" s="79"/>
      <c r="F22" s="52"/>
      <c r="G22" s="52"/>
      <c r="H22" s="52"/>
    </row>
    <row r="23" spans="2:9" ht="20.25" customHeight="1" x14ac:dyDescent="0.25">
      <c r="B23" s="52"/>
      <c r="C23" s="52"/>
      <c r="D23" s="88" t="s">
        <v>76</v>
      </c>
      <c r="E23" s="79"/>
      <c r="F23" s="88" t="s">
        <v>77</v>
      </c>
      <c r="G23" s="52"/>
      <c r="H23" s="52"/>
    </row>
  </sheetData>
  <sheetProtection algorithmName="SHA-512" hashValue="jA7AnYRIFeMrERolotyMBKsZaNJS2YAbo/Ly49Rtx6+GVLfdfZjsoZZW+r7d8ILYRYfuGOYwgANHTSnnQzX7hw==" saltValue="PeklWHn97ruliID+kbwo8w==" spinCount="100000" sheet="1" objects="1" scenarios="1"/>
  <mergeCells count="9">
    <mergeCell ref="D15:F15"/>
    <mergeCell ref="D17:F17"/>
    <mergeCell ref="D19:F19"/>
    <mergeCell ref="B1:H3"/>
    <mergeCell ref="B4:H6"/>
    <mergeCell ref="B10:C10"/>
    <mergeCell ref="B11:C11"/>
    <mergeCell ref="B12:C12"/>
    <mergeCell ref="B13:C13"/>
  </mergeCells>
  <conditionalFormatting sqref="F11:F13">
    <cfRule type="containsBlanks" dxfId="19" priority="2">
      <formula>LEN(TRIM(F11))=0</formula>
    </cfRule>
  </conditionalFormatting>
  <conditionalFormatting sqref="H11:H13">
    <cfRule type="containsBlanks" dxfId="18" priority="1">
      <formula>LEN(TRIM(H11))=0</formula>
    </cfRule>
  </conditionalFormatting>
  <dataValidations count="1">
    <dataValidation type="decimal" allowBlank="1" showInputMessage="1" showErrorMessage="1" sqref="H11:H13" xr:uid="{92E4A223-369E-4945-A30B-7AD01F38EE2A}">
      <formula1>4000</formula1>
      <formula2>4999.99</formula2>
    </dataValidation>
  </dataValidations>
  <printOptions horizontalCentered="1"/>
  <pageMargins left="0.2" right="0.2" top="0.25" bottom="0.2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5B489-0FB2-4C7D-822A-C9249E4CE340}">
  <sheetPr>
    <tabColor theme="4" tint="0.59999389629810485"/>
    <pageSetUpPr fitToPage="1"/>
  </sheetPr>
  <dimension ref="B1:I23"/>
  <sheetViews>
    <sheetView workbookViewId="0">
      <selection activeCell="K27" sqref="K27"/>
    </sheetView>
  </sheetViews>
  <sheetFormatPr defaultRowHeight="15" x14ac:dyDescent="0.25"/>
  <cols>
    <col min="1" max="1" width="4.28515625" customWidth="1"/>
    <col min="2" max="2" width="36.85546875" customWidth="1"/>
    <col min="3" max="3" width="9.140625" customWidth="1"/>
    <col min="4" max="4" width="16.42578125" style="9" bestFit="1" customWidth="1"/>
    <col min="5" max="5" width="12.28515625" style="9" customWidth="1"/>
    <col min="6" max="6" width="26.7109375" bestFit="1" customWidth="1"/>
    <col min="7" max="7" width="19.140625" bestFit="1" customWidth="1"/>
    <col min="8" max="8" width="16.140625" customWidth="1"/>
    <col min="9" max="9" width="1.7109375" customWidth="1"/>
    <col min="10" max="10" width="2.140625" customWidth="1"/>
    <col min="11" max="11" width="10.5703125" bestFit="1" customWidth="1"/>
    <col min="13" max="13" width="6.5703125" customWidth="1"/>
    <col min="14" max="14" width="10.5703125" bestFit="1" customWidth="1"/>
  </cols>
  <sheetData>
    <row r="1" spans="2:9" ht="15" customHeight="1" x14ac:dyDescent="0.25">
      <c r="B1" s="77" t="s">
        <v>57</v>
      </c>
      <c r="C1" s="77"/>
      <c r="D1" s="77"/>
      <c r="E1" s="77"/>
      <c r="F1" s="77"/>
      <c r="G1" s="77"/>
      <c r="H1" s="77"/>
      <c r="I1" s="3"/>
    </row>
    <row r="2" spans="2:9" ht="15" customHeight="1" x14ac:dyDescent="0.25">
      <c r="B2" s="77"/>
      <c r="C2" s="77"/>
      <c r="D2" s="77"/>
      <c r="E2" s="77"/>
      <c r="F2" s="77"/>
      <c r="G2" s="77"/>
      <c r="H2" s="77"/>
      <c r="I2" s="3"/>
    </row>
    <row r="3" spans="2:9" ht="6.75" customHeight="1" x14ac:dyDescent="0.25">
      <c r="B3" s="77"/>
      <c r="C3" s="77"/>
      <c r="D3" s="77"/>
      <c r="E3" s="77"/>
      <c r="F3" s="77"/>
      <c r="G3" s="77"/>
      <c r="H3" s="77"/>
      <c r="I3" s="3"/>
    </row>
    <row r="4" spans="2:9" ht="15" customHeight="1" x14ac:dyDescent="0.25">
      <c r="B4" s="78" t="s">
        <v>58</v>
      </c>
      <c r="C4" s="78"/>
      <c r="D4" s="78"/>
      <c r="E4" s="78"/>
      <c r="F4" s="78"/>
      <c r="G4" s="78"/>
      <c r="H4" s="78"/>
      <c r="I4" s="4"/>
    </row>
    <row r="5" spans="2:9" ht="15" customHeight="1" x14ac:dyDescent="0.25">
      <c r="B5" s="78"/>
      <c r="C5" s="78"/>
      <c r="D5" s="78"/>
      <c r="E5" s="78"/>
      <c r="F5" s="78"/>
      <c r="G5" s="78"/>
      <c r="H5" s="78"/>
      <c r="I5" s="4"/>
    </row>
    <row r="6" spans="2:9" ht="27.75" customHeight="1" x14ac:dyDescent="0.25">
      <c r="B6" s="78"/>
      <c r="C6" s="78"/>
      <c r="D6" s="78"/>
      <c r="E6" s="78"/>
      <c r="F6" s="78"/>
      <c r="G6" s="78"/>
      <c r="H6" s="78"/>
      <c r="I6" s="4"/>
    </row>
    <row r="7" spans="2:9" ht="18" customHeight="1" x14ac:dyDescent="0.25">
      <c r="B7" s="96"/>
      <c r="C7" s="96"/>
      <c r="D7" s="97"/>
      <c r="E7" s="97"/>
      <c r="F7" s="96"/>
      <c r="G7" s="96"/>
      <c r="H7" s="96"/>
    </row>
    <row r="8" spans="2:9" ht="18" customHeight="1" x14ac:dyDescent="0.25">
      <c r="B8" s="96"/>
      <c r="C8" s="96"/>
      <c r="D8" s="97"/>
      <c r="E8" s="97"/>
      <c r="F8" s="98" t="s">
        <v>59</v>
      </c>
      <c r="G8" s="96">
        <f>SUM(F11:F13)+November!G8</f>
        <v>0</v>
      </c>
      <c r="H8" s="96"/>
    </row>
    <row r="9" spans="2:9" ht="18" customHeight="1" thickBot="1" x14ac:dyDescent="0.3">
      <c r="B9" s="119" t="s">
        <v>65</v>
      </c>
      <c r="C9" s="96"/>
      <c r="D9" s="97"/>
      <c r="E9" s="97"/>
      <c r="F9" s="96"/>
      <c r="G9" s="96"/>
      <c r="H9" s="96"/>
    </row>
    <row r="10" spans="2:9" ht="41.25" customHeight="1" x14ac:dyDescent="0.25">
      <c r="B10" s="100"/>
      <c r="C10" s="101"/>
      <c r="D10" s="102" t="s">
        <v>41</v>
      </c>
      <c r="E10" s="103" t="s">
        <v>42</v>
      </c>
      <c r="F10" s="104" t="s">
        <v>43</v>
      </c>
      <c r="G10" s="105" t="s">
        <v>44</v>
      </c>
      <c r="H10" s="106" t="s">
        <v>45</v>
      </c>
    </row>
    <row r="11" spans="2:9" ht="33" customHeight="1" x14ac:dyDescent="0.25">
      <c r="B11" s="107" t="s">
        <v>55</v>
      </c>
      <c r="C11" s="108"/>
      <c r="D11" s="109">
        <f>'Insurance Policy Rate'!E8</f>
        <v>0.12</v>
      </c>
      <c r="E11" s="110">
        <f>E13-'Insurance Policy Rate'!E8</f>
        <v>0.53500000000000003</v>
      </c>
      <c r="F11" s="80"/>
      <c r="G11" s="115">
        <f>E11*F11</f>
        <v>0</v>
      </c>
      <c r="H11" s="81"/>
    </row>
    <row r="12" spans="2:9" ht="33" customHeight="1" x14ac:dyDescent="0.25">
      <c r="B12" s="107" t="s">
        <v>56</v>
      </c>
      <c r="C12" s="108"/>
      <c r="D12" s="109">
        <f>'Insurance Policy Rate'!E6</f>
        <v>0.11</v>
      </c>
      <c r="E12" s="110">
        <f>E13-'Insurance Policy Rate'!E6</f>
        <v>0.54500000000000004</v>
      </c>
      <c r="F12" s="80"/>
      <c r="G12" s="115">
        <f t="shared" ref="G12:G13" si="0">E12*F12</f>
        <v>0</v>
      </c>
      <c r="H12" s="81"/>
    </row>
    <row r="13" spans="2:9" ht="36" customHeight="1" thickBot="1" x14ac:dyDescent="0.3">
      <c r="B13" s="111" t="s">
        <v>48</v>
      </c>
      <c r="C13" s="112"/>
      <c r="D13" s="113">
        <v>0</v>
      </c>
      <c r="E13" s="114">
        <v>0.65500000000000003</v>
      </c>
      <c r="F13" s="82"/>
      <c r="G13" s="116">
        <f t="shared" si="0"/>
        <v>0</v>
      </c>
      <c r="H13" s="83"/>
    </row>
    <row r="14" spans="2:9" ht="23.25" customHeight="1" x14ac:dyDescent="0.25">
      <c r="B14" s="84"/>
      <c r="C14" s="84"/>
      <c r="D14" s="85"/>
      <c r="E14" s="86"/>
      <c r="F14" s="118" t="s">
        <v>49</v>
      </c>
      <c r="G14" s="117">
        <f>SUM(G11:G13)</f>
        <v>0</v>
      </c>
      <c r="H14" s="87"/>
    </row>
    <row r="15" spans="2:9" ht="30" customHeight="1" x14ac:dyDescent="0.25">
      <c r="B15" s="88" t="s">
        <v>50</v>
      </c>
      <c r="C15" s="88"/>
      <c r="D15" s="89" t="str">
        <f>B4</f>
        <v>(Individual's Name)</v>
      </c>
      <c r="E15" s="89"/>
      <c r="F15" s="89"/>
      <c r="G15" s="90"/>
      <c r="H15" s="91"/>
    </row>
    <row r="16" spans="2:9" ht="18" customHeight="1" x14ac:dyDescent="0.25">
      <c r="B16" s="88"/>
      <c r="C16" s="88"/>
      <c r="D16" s="92"/>
      <c r="E16" s="92"/>
      <c r="F16" s="92"/>
      <c r="G16" s="90"/>
      <c r="H16" s="91"/>
    </row>
    <row r="17" spans="2:9" ht="30" customHeight="1" x14ac:dyDescent="0.25">
      <c r="B17" s="88" t="s">
        <v>51</v>
      </c>
      <c r="C17" s="88"/>
      <c r="D17" s="93"/>
      <c r="E17" s="93"/>
      <c r="F17" s="93"/>
      <c r="G17" s="90" t="s">
        <v>52</v>
      </c>
      <c r="H17" s="52"/>
      <c r="I17" s="2"/>
    </row>
    <row r="18" spans="2:9" ht="15" customHeight="1" x14ac:dyDescent="0.25">
      <c r="B18" s="88"/>
      <c r="C18" s="88"/>
      <c r="D18" s="92"/>
      <c r="E18" s="92"/>
      <c r="F18" s="92"/>
      <c r="G18" s="90"/>
      <c r="H18" s="52"/>
      <c r="I18" s="2"/>
    </row>
    <row r="19" spans="2:9" ht="30" customHeight="1" x14ac:dyDescent="0.25">
      <c r="B19" s="88" t="s">
        <v>53</v>
      </c>
      <c r="C19" s="88"/>
      <c r="D19" s="93"/>
      <c r="E19" s="93"/>
      <c r="F19" s="93"/>
      <c r="G19" s="90" t="s">
        <v>52</v>
      </c>
      <c r="H19" s="52"/>
    </row>
    <row r="20" spans="2:9" x14ac:dyDescent="0.25">
      <c r="B20" s="52"/>
      <c r="C20" s="52"/>
      <c r="D20" s="79"/>
      <c r="E20" s="79"/>
      <c r="F20" s="52"/>
      <c r="G20" s="52"/>
      <c r="H20" s="52"/>
    </row>
    <row r="21" spans="2:9" x14ac:dyDescent="0.25">
      <c r="B21" s="88" t="s">
        <v>73</v>
      </c>
      <c r="C21" s="52"/>
      <c r="D21" s="88" t="s">
        <v>74</v>
      </c>
      <c r="E21" s="79"/>
      <c r="F21" s="88" t="s">
        <v>75</v>
      </c>
      <c r="G21" s="52"/>
      <c r="H21" s="52"/>
    </row>
    <row r="22" spans="2:9" ht="10.5" customHeight="1" x14ac:dyDescent="0.25">
      <c r="B22" s="52"/>
      <c r="C22" s="52"/>
      <c r="D22" s="79"/>
      <c r="E22" s="79"/>
      <c r="F22" s="52"/>
      <c r="G22" s="52"/>
      <c r="H22" s="52"/>
    </row>
    <row r="23" spans="2:9" ht="20.25" customHeight="1" x14ac:dyDescent="0.25">
      <c r="B23" s="52"/>
      <c r="C23" s="52"/>
      <c r="D23" s="88" t="s">
        <v>76</v>
      </c>
      <c r="E23" s="79"/>
      <c r="F23" s="88" t="s">
        <v>77</v>
      </c>
      <c r="G23" s="52"/>
      <c r="H23" s="52"/>
    </row>
  </sheetData>
  <sheetProtection algorithmName="SHA-512" hashValue="hAx51vypWwJZxNZ9d7iPh732LaaDwCyxIpp69hIHhSXN+c+ReKn8BASdDzUHP9foylogaPsxBaPhSnVH3v1zxw==" saltValue="aXE6TKmAuikQeeNt+M69dw==" spinCount="100000" sheet="1" objects="1" scenarios="1"/>
  <mergeCells count="9">
    <mergeCell ref="D15:F15"/>
    <mergeCell ref="D17:F17"/>
    <mergeCell ref="D19:F19"/>
    <mergeCell ref="B1:H3"/>
    <mergeCell ref="B4:H6"/>
    <mergeCell ref="B10:C10"/>
    <mergeCell ref="B11:C11"/>
    <mergeCell ref="B12:C12"/>
    <mergeCell ref="B13:C13"/>
  </mergeCells>
  <conditionalFormatting sqref="F11:F13">
    <cfRule type="containsBlanks" dxfId="17" priority="2">
      <formula>LEN(TRIM(F11))=0</formula>
    </cfRule>
  </conditionalFormatting>
  <conditionalFormatting sqref="H11:H13">
    <cfRule type="containsBlanks" dxfId="16" priority="1">
      <formula>LEN(TRIM(H11))=0</formula>
    </cfRule>
  </conditionalFormatting>
  <dataValidations count="1">
    <dataValidation type="decimal" allowBlank="1" showInputMessage="1" showErrorMessage="1" sqref="H11:H13" xr:uid="{C60CC556-645A-4CEE-AD7E-CE01F6E9576C}">
      <formula1>4000</formula1>
      <formula2>4999.99</formula2>
    </dataValidation>
  </dataValidations>
  <printOptions horizontalCentered="1"/>
  <pageMargins left="0.2" right="0.2" top="0.25" bottom="0.2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C9A65-C88E-40DA-B6AF-B0546301F08D}">
  <sheetPr>
    <tabColor theme="4" tint="0.59999389629810485"/>
    <pageSetUpPr fitToPage="1"/>
  </sheetPr>
  <dimension ref="B1:I23"/>
  <sheetViews>
    <sheetView workbookViewId="0">
      <selection activeCell="K27" sqref="K27"/>
    </sheetView>
  </sheetViews>
  <sheetFormatPr defaultRowHeight="15" x14ac:dyDescent="0.25"/>
  <cols>
    <col min="1" max="1" width="4.28515625" customWidth="1"/>
    <col min="2" max="2" width="36.85546875" customWidth="1"/>
    <col min="3" max="3" width="9.140625" customWidth="1"/>
    <col min="4" max="4" width="16.42578125" style="9" bestFit="1" customWidth="1"/>
    <col min="5" max="5" width="12.28515625" style="9" customWidth="1"/>
    <col min="6" max="6" width="26.7109375" bestFit="1" customWidth="1"/>
    <col min="7" max="7" width="19.140625" bestFit="1" customWidth="1"/>
    <col min="8" max="8" width="16.140625" customWidth="1"/>
    <col min="9" max="9" width="1.7109375" customWidth="1"/>
    <col min="10" max="10" width="2.140625" customWidth="1"/>
    <col min="11" max="11" width="10.5703125" bestFit="1" customWidth="1"/>
    <col min="13" max="13" width="6.5703125" customWidth="1"/>
    <col min="14" max="14" width="10.5703125" bestFit="1" customWidth="1"/>
  </cols>
  <sheetData>
    <row r="1" spans="2:9" ht="15" customHeight="1" x14ac:dyDescent="0.25">
      <c r="B1" s="77" t="s">
        <v>57</v>
      </c>
      <c r="C1" s="77"/>
      <c r="D1" s="77"/>
      <c r="E1" s="77"/>
      <c r="F1" s="77"/>
      <c r="G1" s="77"/>
      <c r="H1" s="77"/>
      <c r="I1" s="3"/>
    </row>
    <row r="2" spans="2:9" ht="15" customHeight="1" x14ac:dyDescent="0.25">
      <c r="B2" s="77"/>
      <c r="C2" s="77"/>
      <c r="D2" s="77"/>
      <c r="E2" s="77"/>
      <c r="F2" s="77"/>
      <c r="G2" s="77"/>
      <c r="H2" s="77"/>
      <c r="I2" s="3"/>
    </row>
    <row r="3" spans="2:9" ht="6.75" customHeight="1" x14ac:dyDescent="0.25">
      <c r="B3" s="77"/>
      <c r="C3" s="77"/>
      <c r="D3" s="77"/>
      <c r="E3" s="77"/>
      <c r="F3" s="77"/>
      <c r="G3" s="77"/>
      <c r="H3" s="77"/>
      <c r="I3" s="3"/>
    </row>
    <row r="4" spans="2:9" ht="15" customHeight="1" x14ac:dyDescent="0.25">
      <c r="B4" s="78" t="s">
        <v>58</v>
      </c>
      <c r="C4" s="78"/>
      <c r="D4" s="78"/>
      <c r="E4" s="78"/>
      <c r="F4" s="78"/>
      <c r="G4" s="78"/>
      <c r="H4" s="78"/>
      <c r="I4" s="4"/>
    </row>
    <row r="5" spans="2:9" ht="15" customHeight="1" x14ac:dyDescent="0.25">
      <c r="B5" s="78"/>
      <c r="C5" s="78"/>
      <c r="D5" s="78"/>
      <c r="E5" s="78"/>
      <c r="F5" s="78"/>
      <c r="G5" s="78"/>
      <c r="H5" s="78"/>
      <c r="I5" s="4"/>
    </row>
    <row r="6" spans="2:9" ht="27.75" customHeight="1" x14ac:dyDescent="0.25">
      <c r="B6" s="78"/>
      <c r="C6" s="78"/>
      <c r="D6" s="78"/>
      <c r="E6" s="78"/>
      <c r="F6" s="78"/>
      <c r="G6" s="78"/>
      <c r="H6" s="78"/>
      <c r="I6" s="4"/>
    </row>
    <row r="7" spans="2:9" ht="18" customHeight="1" x14ac:dyDescent="0.25">
      <c r="B7" s="96"/>
      <c r="C7" s="96"/>
      <c r="D7" s="97"/>
      <c r="E7" s="97"/>
      <c r="F7" s="96"/>
      <c r="G7" s="96"/>
      <c r="H7" s="96"/>
    </row>
    <row r="8" spans="2:9" ht="18" customHeight="1" x14ac:dyDescent="0.25">
      <c r="B8" s="96"/>
      <c r="C8" s="96"/>
      <c r="D8" s="97"/>
      <c r="E8" s="97"/>
      <c r="F8" s="98" t="s">
        <v>59</v>
      </c>
      <c r="G8" s="96">
        <f>SUM(F11:F13)+December!G8</f>
        <v>0</v>
      </c>
      <c r="H8" s="96"/>
    </row>
    <row r="9" spans="2:9" ht="18" customHeight="1" thickBot="1" x14ac:dyDescent="0.3">
      <c r="B9" s="119" t="s">
        <v>66</v>
      </c>
      <c r="C9" s="96"/>
      <c r="D9" s="97"/>
      <c r="E9" s="97"/>
      <c r="F9" s="96"/>
      <c r="G9" s="96"/>
      <c r="H9" s="96"/>
    </row>
    <row r="10" spans="2:9" ht="41.25" customHeight="1" x14ac:dyDescent="0.25">
      <c r="B10" s="100"/>
      <c r="C10" s="101"/>
      <c r="D10" s="102" t="s">
        <v>41</v>
      </c>
      <c r="E10" s="103" t="s">
        <v>42</v>
      </c>
      <c r="F10" s="104" t="s">
        <v>43</v>
      </c>
      <c r="G10" s="105" t="s">
        <v>44</v>
      </c>
      <c r="H10" s="106" t="s">
        <v>45</v>
      </c>
    </row>
    <row r="11" spans="2:9" ht="33" customHeight="1" x14ac:dyDescent="0.25">
      <c r="B11" s="107" t="s">
        <v>55</v>
      </c>
      <c r="C11" s="108"/>
      <c r="D11" s="109">
        <f>'Insurance Policy Rate'!E8</f>
        <v>0.12</v>
      </c>
      <c r="E11" s="110">
        <f>E13-'Insurance Policy Rate'!E8</f>
        <v>0.53500000000000003</v>
      </c>
      <c r="F11" s="80"/>
      <c r="G11" s="115">
        <f>E11*F11</f>
        <v>0</v>
      </c>
      <c r="H11" s="81"/>
    </row>
    <row r="12" spans="2:9" ht="33" customHeight="1" x14ac:dyDescent="0.25">
      <c r="B12" s="107" t="s">
        <v>56</v>
      </c>
      <c r="C12" s="108"/>
      <c r="D12" s="109">
        <f>'Insurance Policy Rate'!E6</f>
        <v>0.11</v>
      </c>
      <c r="E12" s="110">
        <f>E13-'Insurance Policy Rate'!E6</f>
        <v>0.54500000000000004</v>
      </c>
      <c r="F12" s="80"/>
      <c r="G12" s="115">
        <f t="shared" ref="G12:G13" si="0">E12*F12</f>
        <v>0</v>
      </c>
      <c r="H12" s="81"/>
    </row>
    <row r="13" spans="2:9" ht="36" customHeight="1" thickBot="1" x14ac:dyDescent="0.3">
      <c r="B13" s="111" t="s">
        <v>48</v>
      </c>
      <c r="C13" s="112"/>
      <c r="D13" s="113">
        <v>0</v>
      </c>
      <c r="E13" s="114">
        <v>0.65500000000000003</v>
      </c>
      <c r="F13" s="82"/>
      <c r="G13" s="116">
        <f t="shared" si="0"/>
        <v>0</v>
      </c>
      <c r="H13" s="83"/>
    </row>
    <row r="14" spans="2:9" ht="23.25" customHeight="1" x14ac:dyDescent="0.25">
      <c r="B14" s="84"/>
      <c r="C14" s="84"/>
      <c r="D14" s="85"/>
      <c r="E14" s="86"/>
      <c r="F14" s="118" t="s">
        <v>49</v>
      </c>
      <c r="G14" s="117">
        <f>SUM(G11:G13)</f>
        <v>0</v>
      </c>
      <c r="H14" s="87"/>
    </row>
    <row r="15" spans="2:9" ht="30" customHeight="1" x14ac:dyDescent="0.25">
      <c r="B15" s="88" t="s">
        <v>50</v>
      </c>
      <c r="C15" s="88"/>
      <c r="D15" s="89" t="str">
        <f>B4</f>
        <v>(Individual's Name)</v>
      </c>
      <c r="E15" s="89"/>
      <c r="F15" s="89"/>
      <c r="G15" s="90"/>
      <c r="H15" s="91"/>
    </row>
    <row r="16" spans="2:9" ht="18" customHeight="1" x14ac:dyDescent="0.25">
      <c r="B16" s="88"/>
      <c r="C16" s="88"/>
      <c r="D16" s="92"/>
      <c r="E16" s="92"/>
      <c r="F16" s="92"/>
      <c r="G16" s="90"/>
      <c r="H16" s="91"/>
    </row>
    <row r="17" spans="2:9" ht="30" customHeight="1" x14ac:dyDescent="0.25">
      <c r="B17" s="88" t="s">
        <v>51</v>
      </c>
      <c r="C17" s="88"/>
      <c r="D17" s="93"/>
      <c r="E17" s="93"/>
      <c r="F17" s="93"/>
      <c r="G17" s="90" t="s">
        <v>52</v>
      </c>
      <c r="H17" s="52"/>
      <c r="I17" s="2"/>
    </row>
    <row r="18" spans="2:9" ht="15" customHeight="1" x14ac:dyDescent="0.25">
      <c r="B18" s="88"/>
      <c r="C18" s="88"/>
      <c r="D18" s="92"/>
      <c r="E18" s="92"/>
      <c r="F18" s="92"/>
      <c r="G18" s="90"/>
      <c r="H18" s="52"/>
      <c r="I18" s="2"/>
    </row>
    <row r="19" spans="2:9" ht="30" customHeight="1" x14ac:dyDescent="0.25">
      <c r="B19" s="88" t="s">
        <v>53</v>
      </c>
      <c r="C19" s="88"/>
      <c r="D19" s="93"/>
      <c r="E19" s="93"/>
      <c r="F19" s="93"/>
      <c r="G19" s="90" t="s">
        <v>52</v>
      </c>
      <c r="H19" s="52"/>
    </row>
    <row r="20" spans="2:9" x14ac:dyDescent="0.25">
      <c r="B20" s="52"/>
      <c r="C20" s="52"/>
      <c r="D20" s="79"/>
      <c r="E20" s="79"/>
      <c r="F20" s="52"/>
      <c r="G20" s="52"/>
      <c r="H20" s="52"/>
    </row>
    <row r="21" spans="2:9" x14ac:dyDescent="0.25">
      <c r="B21" s="88" t="s">
        <v>73</v>
      </c>
      <c r="C21" s="52"/>
      <c r="D21" s="88" t="s">
        <v>74</v>
      </c>
      <c r="E21" s="79"/>
      <c r="F21" s="88" t="s">
        <v>75</v>
      </c>
      <c r="G21" s="52"/>
      <c r="H21" s="52"/>
    </row>
    <row r="22" spans="2:9" ht="10.5" customHeight="1" x14ac:dyDescent="0.25">
      <c r="B22" s="52"/>
      <c r="C22" s="52"/>
      <c r="D22" s="79"/>
      <c r="E22" s="79"/>
      <c r="F22" s="52"/>
      <c r="G22" s="52"/>
      <c r="H22" s="52"/>
    </row>
    <row r="23" spans="2:9" ht="20.25" customHeight="1" x14ac:dyDescent="0.25">
      <c r="B23" s="52"/>
      <c r="C23" s="52"/>
      <c r="D23" s="88" t="s">
        <v>76</v>
      </c>
      <c r="E23" s="79"/>
      <c r="F23" s="88" t="s">
        <v>77</v>
      </c>
      <c r="G23" s="52"/>
      <c r="H23" s="52"/>
    </row>
  </sheetData>
  <sheetProtection algorithmName="SHA-512" hashValue="ID8pu4agQdBS0PzY4CvOtqpFGQBEiKlBPk8pvFLaw9p1DnjSNVGgs9jvkTaLt3j8YngUgSOuuK2Z+4kZhw2Eng==" saltValue="3gsJgC032bd7q9GE9almBg==" spinCount="100000" sheet="1" objects="1" scenarios="1"/>
  <mergeCells count="9">
    <mergeCell ref="D15:F15"/>
    <mergeCell ref="D17:F17"/>
    <mergeCell ref="D19:F19"/>
    <mergeCell ref="B1:H3"/>
    <mergeCell ref="B4:H6"/>
    <mergeCell ref="B10:C10"/>
    <mergeCell ref="B11:C11"/>
    <mergeCell ref="B12:C12"/>
    <mergeCell ref="B13:C13"/>
  </mergeCells>
  <conditionalFormatting sqref="F11:F13">
    <cfRule type="containsBlanks" dxfId="15" priority="2">
      <formula>LEN(TRIM(F11))=0</formula>
    </cfRule>
  </conditionalFormatting>
  <conditionalFormatting sqref="H11:H13">
    <cfRule type="containsBlanks" dxfId="14" priority="1">
      <formula>LEN(TRIM(H11))=0</formula>
    </cfRule>
  </conditionalFormatting>
  <dataValidations count="1">
    <dataValidation type="decimal" allowBlank="1" showInputMessage="1" showErrorMessage="1" sqref="H11:H13" xr:uid="{F6208651-5311-45A4-B235-AF473527814A}">
      <formula1>4000</formula1>
      <formula2>4999.99</formula2>
    </dataValidation>
  </dataValidations>
  <printOptions horizontalCentered="1"/>
  <pageMargins left="0.2" right="0.2" top="0.25" bottom="0.2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ec1e3a-f8a0-4b10-8ad8-a0507d9e4e7f">
      <Terms xmlns="http://schemas.microsoft.com/office/infopath/2007/PartnerControls"/>
    </lcf76f155ced4ddcb4097134ff3c332f>
    <TaxCatchAll xmlns="3f0951ab-fe08-4cc6-87d3-2a97ab1d6d6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5BD5EE9C97384D82863FE288F31D53" ma:contentTypeVersion="11" ma:contentTypeDescription="Create a new document." ma:contentTypeScope="" ma:versionID="46f2298a755832e473ac1212bf8694e4">
  <xsd:schema xmlns:xsd="http://www.w3.org/2001/XMLSchema" xmlns:xs="http://www.w3.org/2001/XMLSchema" xmlns:p="http://schemas.microsoft.com/office/2006/metadata/properties" xmlns:ns2="a9ec1e3a-f8a0-4b10-8ad8-a0507d9e4e7f" xmlns:ns3="3f0951ab-fe08-4cc6-87d3-2a97ab1d6d67" targetNamespace="http://schemas.microsoft.com/office/2006/metadata/properties" ma:root="true" ma:fieldsID="637ae7a5f3823852e7a8500eee7a306f" ns2:_="" ns3:_="">
    <xsd:import namespace="a9ec1e3a-f8a0-4b10-8ad8-a0507d9e4e7f"/>
    <xsd:import namespace="3f0951ab-fe08-4cc6-87d3-2a97ab1d6d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c1e3a-f8a0-4b10-8ad8-a0507d9e4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b85e819-d8fc-4664-b9e1-6d498f1ffd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951ab-fe08-4cc6-87d3-2a97ab1d6d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0fc0c7f-005d-4f14-944b-42fb7bd7242e}" ma:internalName="TaxCatchAll" ma:showField="CatchAllData" ma:web="3f0951ab-fe08-4cc6-87d3-2a97ab1d6d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E252AC-6B75-4F77-8E92-2FE2BCBC3874}">
  <ds:schemaRefs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a9ec1e3a-f8a0-4b10-8ad8-a0507d9e4e7f"/>
    <ds:schemaRef ds:uri="http://schemas.openxmlformats.org/package/2006/metadata/core-properties"/>
    <ds:schemaRef ds:uri="http://schemas.microsoft.com/office/2006/documentManagement/types"/>
    <ds:schemaRef ds:uri="3f0951ab-fe08-4cc6-87d3-2a97ab1d6d67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CA2CB89-5181-4730-9AD6-42FAF12FC4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3F0F76-3D35-4D32-9ECE-F6C94755B0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ec1e3a-f8a0-4b10-8ad8-a0507d9e4e7f"/>
    <ds:schemaRef ds:uri="3f0951ab-fe08-4cc6-87d3-2a97ab1d6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Instructions</vt:lpstr>
      <vt:lpstr>Example Insurance Policy Rate</vt:lpstr>
      <vt:lpstr>Example Quick Calculation</vt:lpstr>
      <vt:lpstr>Insurance Policy Rate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April!Print_Area</vt:lpstr>
      <vt:lpstr>August!Print_Area</vt:lpstr>
      <vt:lpstr>December!Print_Area</vt:lpstr>
      <vt:lpstr>'Example Quick Calculation'!Print_Area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Manager/>
  <Company>Diocese of Buffalo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Kinnaird, Zachary</dc:creator>
  <cp:keywords/>
  <dc:description/>
  <cp:lastModifiedBy>Kinnaird, Zachary</cp:lastModifiedBy>
  <cp:revision/>
  <cp:lastPrinted>2023-08-10T14:38:21Z</cp:lastPrinted>
  <dcterms:created xsi:type="dcterms:W3CDTF">2023-07-20T16:12:21Z</dcterms:created>
  <dcterms:modified xsi:type="dcterms:W3CDTF">2023-08-17T18:35:05Z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0x0101001B5BD5EE9C97384D82863FE288F31D53</vt:lpwstr>
  </property>
  <property fmtid="{D5CDD505-2E9C-101B-9397-08002B2CF9AE}" pid="3" name="MediaServiceImageTags">
    <vt:lpwstr/>
  </property>
</Properties>
</file>